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19425" windowHeight="10305" activeTab="1"/>
  </bookViews>
  <sheets>
    <sheet name="CĐ" sheetId="11" r:id="rId1"/>
    <sheet name="TC" sheetId="14" r:id="rId2"/>
  </sheets>
  <definedNames>
    <definedName name="_xlnm.Print_Area" localSheetId="0">CĐ!$A$1:$M$73</definedName>
    <definedName name="_xlnm.Print_Titles" localSheetId="0">CĐ!$14:$16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4" l="1"/>
  <c r="D40" i="14"/>
  <c r="C40" i="14"/>
  <c r="K39" i="14"/>
  <c r="J39" i="14"/>
  <c r="I39" i="14"/>
  <c r="H39" i="14"/>
  <c r="G39" i="14"/>
  <c r="F39" i="14"/>
  <c r="E39" i="14"/>
  <c r="D39" i="14"/>
  <c r="C39" i="14"/>
  <c r="C35" i="14"/>
  <c r="C33" i="14" s="1"/>
  <c r="C34" i="14"/>
  <c r="K33" i="14"/>
  <c r="J33" i="14"/>
  <c r="J24" i="14" s="1"/>
  <c r="I33" i="14"/>
  <c r="H33" i="14"/>
  <c r="G33" i="14"/>
  <c r="F33" i="14"/>
  <c r="F24" i="14" s="1"/>
  <c r="E33" i="14"/>
  <c r="E24" i="14" s="1"/>
  <c r="D33" i="14"/>
  <c r="D32" i="14"/>
  <c r="C32" i="14"/>
  <c r="D31" i="14"/>
  <c r="C31" i="14"/>
  <c r="D30" i="14"/>
  <c r="C30" i="14"/>
  <c r="C25" i="14" s="1"/>
  <c r="D29" i="14"/>
  <c r="C29" i="14"/>
  <c r="D28" i="14"/>
  <c r="C28" i="14"/>
  <c r="C27" i="14"/>
  <c r="D26" i="14"/>
  <c r="C26" i="14"/>
  <c r="K25" i="14"/>
  <c r="K24" i="14" s="1"/>
  <c r="J25" i="14"/>
  <c r="I25" i="14"/>
  <c r="H25" i="14"/>
  <c r="H24" i="14" s="1"/>
  <c r="H41" i="14" s="1"/>
  <c r="G25" i="14"/>
  <c r="F25" i="14"/>
  <c r="E25" i="14"/>
  <c r="D25" i="14"/>
  <c r="I24" i="14"/>
  <c r="G24" i="14"/>
  <c r="D24" i="14"/>
  <c r="D41" i="14" s="1"/>
  <c r="K17" i="14"/>
  <c r="J17" i="14"/>
  <c r="J41" i="14" s="1"/>
  <c r="I17" i="14"/>
  <c r="I41" i="14" s="1"/>
  <c r="H17" i="14"/>
  <c r="G17" i="14"/>
  <c r="F17" i="14"/>
  <c r="F41" i="14" s="1"/>
  <c r="E17" i="14"/>
  <c r="E41" i="14" s="1"/>
  <c r="D17" i="14"/>
  <c r="C17" i="14"/>
  <c r="C24" i="14" l="1"/>
  <c r="C41" i="14"/>
  <c r="K41" i="14"/>
  <c r="D30" i="11" l="1"/>
  <c r="E47" i="11" l="1"/>
  <c r="F47" i="11"/>
  <c r="G47" i="11"/>
  <c r="H47" i="11"/>
  <c r="I47" i="11"/>
  <c r="J47" i="11"/>
  <c r="K47" i="11"/>
  <c r="L47" i="11"/>
  <c r="M47" i="11"/>
  <c r="E25" i="11"/>
  <c r="F25" i="11"/>
  <c r="G25" i="11"/>
  <c r="H25" i="11"/>
  <c r="I25" i="11"/>
  <c r="J25" i="11"/>
  <c r="K25" i="11"/>
  <c r="L25" i="11"/>
  <c r="M25" i="11"/>
  <c r="C56" i="11"/>
  <c r="D56" i="11"/>
  <c r="C61" i="11" l="1"/>
  <c r="C49" i="11" l="1"/>
  <c r="C44" i="11"/>
  <c r="D17" i="11"/>
  <c r="E17" i="11"/>
  <c r="F17" i="11"/>
  <c r="G17" i="11"/>
  <c r="H17" i="11"/>
  <c r="I17" i="11"/>
  <c r="J17" i="11"/>
  <c r="K17" i="11"/>
  <c r="L17" i="11"/>
  <c r="M17" i="11"/>
  <c r="C17" i="11"/>
  <c r="E62" i="11"/>
  <c r="F62" i="11"/>
  <c r="G62" i="11"/>
  <c r="H62" i="11"/>
  <c r="I62" i="11"/>
  <c r="J62" i="11"/>
  <c r="K62" i="11"/>
  <c r="L62" i="11"/>
  <c r="M62" i="11"/>
  <c r="E60" i="11"/>
  <c r="F60" i="11"/>
  <c r="G60" i="11"/>
  <c r="H60" i="11"/>
  <c r="I60" i="11"/>
  <c r="J60" i="11"/>
  <c r="K60" i="11"/>
  <c r="L60" i="11"/>
  <c r="M60" i="11"/>
  <c r="D54" i="11"/>
  <c r="E59" i="11" l="1"/>
  <c r="F59" i="11"/>
  <c r="G59" i="11"/>
  <c r="H59" i="11"/>
  <c r="I59" i="11"/>
  <c r="J59" i="11"/>
  <c r="K59" i="11"/>
  <c r="L59" i="11"/>
  <c r="M59" i="11"/>
  <c r="D63" i="11"/>
  <c r="D62" i="11" s="1"/>
  <c r="C63" i="11"/>
  <c r="C62" i="11" s="1"/>
  <c r="D61" i="11"/>
  <c r="C60" i="11"/>
  <c r="C45" i="11"/>
  <c r="C46" i="11"/>
  <c r="C50" i="11"/>
  <c r="C51" i="11"/>
  <c r="C52" i="11"/>
  <c r="C55" i="11"/>
  <c r="C53" i="11"/>
  <c r="C28" i="11"/>
  <c r="C29" i="11"/>
  <c r="C33" i="11"/>
  <c r="C34" i="11"/>
  <c r="C35" i="11"/>
  <c r="C36" i="11"/>
  <c r="C37" i="11"/>
  <c r="C38" i="11"/>
  <c r="C39" i="11"/>
  <c r="C40" i="11"/>
  <c r="C41" i="11"/>
  <c r="C42" i="11"/>
  <c r="C43" i="11"/>
  <c r="C32" i="11"/>
  <c r="C31" i="11"/>
  <c r="D55" i="11"/>
  <c r="C25" i="11" l="1"/>
  <c r="C59" i="11"/>
  <c r="D60" i="11"/>
  <c r="D59" i="11" s="1"/>
  <c r="D57" i="11" l="1"/>
  <c r="D53" i="11" l="1"/>
  <c r="D52" i="11"/>
  <c r="D51" i="11"/>
  <c r="D47" i="11" s="1"/>
  <c r="D46" i="11"/>
  <c r="D45" i="11"/>
  <c r="D44" i="11"/>
  <c r="D43" i="11"/>
  <c r="D42" i="11"/>
  <c r="D41" i="11"/>
  <c r="D40" i="11"/>
  <c r="D39" i="11"/>
  <c r="D38" i="11"/>
  <c r="D37" i="11"/>
  <c r="D36" i="11"/>
  <c r="D33" i="11"/>
  <c r="D29" i="11"/>
  <c r="D32" i="11"/>
  <c r="D31" i="11"/>
  <c r="D25" i="11" l="1"/>
  <c r="D24" i="11" s="1"/>
  <c r="D64" i="11" s="1"/>
  <c r="C54" i="11"/>
  <c r="C47" i="11" s="1"/>
  <c r="C24" i="11" s="1"/>
  <c r="C64" i="11" s="1"/>
  <c r="G24" i="11"/>
  <c r="G64" i="11" s="1"/>
  <c r="F24" i="11"/>
  <c r="F64" i="11" s="1"/>
  <c r="H24" i="11"/>
  <c r="H64" i="11" s="1"/>
  <c r="J24" i="11"/>
  <c r="J64" i="11" s="1"/>
  <c r="M24" i="11"/>
  <c r="M64" i="11" s="1"/>
  <c r="K24" i="11"/>
  <c r="K64" i="11" s="1"/>
  <c r="L24" i="11"/>
  <c r="L64" i="11" s="1"/>
  <c r="I24" i="11"/>
  <c r="I64" i="11" s="1"/>
  <c r="E24" i="11"/>
  <c r="E64" i="11" s="1"/>
</calcChain>
</file>

<file path=xl/sharedStrings.xml><?xml version="1.0" encoding="utf-8"?>
<sst xmlns="http://schemas.openxmlformats.org/spreadsheetml/2006/main" count="204" uniqueCount="136">
  <si>
    <t>Mã MH, MĐ</t>
  </si>
  <si>
    <t>Tên môn học, mô đun</t>
  </si>
  <si>
    <t>Số tín chỉ</t>
  </si>
  <si>
    <t>Thời gian học tập (giờ)</t>
  </si>
  <si>
    <t>Tổng số</t>
  </si>
  <si>
    <t>Trong đó</t>
  </si>
  <si>
    <t>LT</t>
  </si>
  <si>
    <t>TH</t>
  </si>
  <si>
    <t>Thi/KT</t>
  </si>
  <si>
    <t>I</t>
  </si>
  <si>
    <t>Môn học chung</t>
  </si>
  <si>
    <t>Giáo dục thể chất</t>
  </si>
  <si>
    <t>Pháp luật</t>
  </si>
  <si>
    <t>Tin học</t>
  </si>
  <si>
    <t>Tiếng Anh chuyên ngành</t>
  </si>
  <si>
    <t>II</t>
  </si>
  <si>
    <t>Các môn học mô đun chuyên môn</t>
  </si>
  <si>
    <t>II.1</t>
  </si>
  <si>
    <t>Môn học, mô đun cơ sở</t>
  </si>
  <si>
    <t>II.2</t>
  </si>
  <si>
    <t>Thực tập tốt nghiệp</t>
  </si>
  <si>
    <t>Tổng cộng (I+II)</t>
  </si>
  <si>
    <t>ỦY BAN NHÂN DÂN TỈNH NGHỆ AN</t>
  </si>
  <si>
    <t>KẾ HOẠCH ĐÀO TẠO HỆ CAO ĐẲNG</t>
  </si>
  <si>
    <t>Cao đẳng</t>
  </si>
  <si>
    <t xml:space="preserve">Đối tượng tuyển sinh: </t>
  </si>
  <si>
    <t>Tốt nghiệp Trung học phổ thông hoặc tương đương</t>
  </si>
  <si>
    <t xml:space="preserve">    HIỆU TRƯỞNG</t>
  </si>
  <si>
    <t>TP ĐÀO TẠO</t>
  </si>
  <si>
    <t>TRƯỞNG KHOA</t>
  </si>
  <si>
    <t>Bố trí trong học kỳ</t>
  </si>
  <si>
    <t>MH01</t>
  </si>
  <si>
    <t>MH02</t>
  </si>
  <si>
    <t>MH03</t>
  </si>
  <si>
    <t>MH04</t>
  </si>
  <si>
    <t>MH05</t>
  </si>
  <si>
    <t>MH06</t>
  </si>
  <si>
    <t>MH07</t>
  </si>
  <si>
    <t>Kỹ năng mềm</t>
  </si>
  <si>
    <t>Kỹ thuật nguội</t>
  </si>
  <si>
    <t>II.3</t>
  </si>
  <si>
    <t>Môn học, mô đun tự chọn</t>
  </si>
  <si>
    <t>II.3.1</t>
  </si>
  <si>
    <t>II.3.2</t>
  </si>
  <si>
    <t xml:space="preserve">      Hồ Văn Đàm</t>
  </si>
  <si>
    <t>Môn học, mô đun chuyên ngành</t>
  </si>
  <si>
    <t xml:space="preserve">Tiếng Anh </t>
  </si>
  <si>
    <t>Thực tập sản xuất</t>
  </si>
  <si>
    <t>NGHỀ: KỸ THUẬT MÁY LẠNH VÀ ĐIỀU HÒA KHÔNG KHÍ</t>
  </si>
  <si>
    <t>Cơ sở kỹ thuật điện</t>
  </si>
  <si>
    <t xml:space="preserve">Cơ sở kỹ thuật Nhiệt - Lạnh </t>
  </si>
  <si>
    <t>Lý thuyết điều hoà không khí và thông gió</t>
  </si>
  <si>
    <t>Trang bị điện</t>
  </si>
  <si>
    <t>Điện tử cơ bản</t>
  </si>
  <si>
    <t>Vật liệu điện lạnh</t>
  </si>
  <si>
    <t>An toàn lao động Điện - Lạnh</t>
  </si>
  <si>
    <t>Máy điện</t>
  </si>
  <si>
    <t>Bơm, Quạt</t>
  </si>
  <si>
    <t>Vẽ kỹ thuật</t>
  </si>
  <si>
    <t>Autocad</t>
  </si>
  <si>
    <t>MH14</t>
  </si>
  <si>
    <t>MĐ24</t>
  </si>
  <si>
    <t>MĐ25</t>
  </si>
  <si>
    <t>MĐ26</t>
  </si>
  <si>
    <t>Đo lường Điện - Lạnh</t>
  </si>
  <si>
    <t>Điện tử chuyên ngành</t>
  </si>
  <si>
    <t>MĐ28</t>
  </si>
  <si>
    <t>MĐ29</t>
  </si>
  <si>
    <t>Hệ thống điều hòa không khí cục bộ</t>
  </si>
  <si>
    <t>MĐ30</t>
  </si>
  <si>
    <t>MĐ31</t>
  </si>
  <si>
    <t>Hệ thống điều hoà không khí trung tâm</t>
  </si>
  <si>
    <t>MĐ32</t>
  </si>
  <si>
    <t>MĐ33</t>
  </si>
  <si>
    <t>MĐ34</t>
  </si>
  <si>
    <t>MĐ36</t>
  </si>
  <si>
    <t>Nguyễn Đình Kiên</t>
  </si>
  <si>
    <t>MĐ38</t>
  </si>
  <si>
    <t xml:space="preserve">Tên nghề:                      </t>
  </si>
  <si>
    <t xml:space="preserve">Kỹ thuật Máy lạnh và Điều hòa Không khí     </t>
  </si>
  <si>
    <t xml:space="preserve">Mã nghề:                      </t>
  </si>
  <si>
    <t xml:space="preserve">Tổ chức, quản lý sản xuất </t>
  </si>
  <si>
    <t>Nhóm tự chọn 1</t>
  </si>
  <si>
    <t>Nhóm tự chọn 2</t>
  </si>
  <si>
    <t>Tự động hóa hệ thống lạnh</t>
  </si>
  <si>
    <t>Giáo dục chính trị</t>
  </si>
  <si>
    <t>Giáo dục quốc phòng và an ninh</t>
  </si>
  <si>
    <t>KHÓA HỌC: 2025 - 2028</t>
  </si>
  <si>
    <t>TRƯỜNG CAO ĐẲNG KTCN VIỆT NAM - HÀN QUỐC</t>
  </si>
  <si>
    <t>Lạnh cơ bản</t>
  </si>
  <si>
    <t>Kết nối hệ thống lạnh</t>
  </si>
  <si>
    <t>Hệ thống máy lạnh công nghiệp</t>
  </si>
  <si>
    <t>Chuyên đề Hệ thống máy lạnh thương nghiệp</t>
  </si>
  <si>
    <t>Hệ thống máy lạnh dân dụng và thương nghiệp</t>
  </si>
  <si>
    <t>Chuyên đề Hệ thống máy lạnh công nghiệp</t>
  </si>
  <si>
    <t>Thiết kế hệ thống máy lạnh</t>
  </si>
  <si>
    <t>MH10</t>
  </si>
  <si>
    <t>Nghệ An ngày        tháng          năm 2025</t>
  </si>
  <si>
    <t xml:space="preserve">Điều hòa không khí Ô tô </t>
  </si>
  <si>
    <t>Đậu Chí Dũng</t>
  </si>
  <si>
    <t>MH09</t>
  </si>
  <si>
    <t>Đọc bản vẽ thi công</t>
  </si>
  <si>
    <t>MĐ37</t>
  </si>
  <si>
    <t>MĐ35</t>
  </si>
  <si>
    <t>Hàn điện</t>
  </si>
  <si>
    <t>MH08</t>
  </si>
  <si>
    <t>MH11</t>
  </si>
  <si>
    <t>MH15</t>
  </si>
  <si>
    <t>MĐ17</t>
  </si>
  <si>
    <t>MH21</t>
  </si>
  <si>
    <t>MĐ23</t>
  </si>
  <si>
    <t>MĐ27</t>
  </si>
  <si>
    <t>Số lượng môn học, mô đun: 38</t>
  </si>
  <si>
    <r>
      <t xml:space="preserve">Trình độ đào tạo: </t>
    </r>
    <r>
      <rPr>
        <sz val="14"/>
        <rFont val="Times New Roman"/>
        <family val="1"/>
      </rPr>
      <t xml:space="preserve"> </t>
    </r>
  </si>
  <si>
    <t>Toán ứng dụng</t>
  </si>
  <si>
    <t>MH12</t>
  </si>
  <si>
    <t>MĐ13</t>
  </si>
  <si>
    <t>MH16</t>
  </si>
  <si>
    <t>MĐ18</t>
  </si>
  <si>
    <t>MH19</t>
  </si>
  <si>
    <t>MĐ20</t>
  </si>
  <si>
    <t>MH22</t>
  </si>
  <si>
    <t>MĐ39</t>
  </si>
  <si>
    <t>Tiếng Hàn Quốc</t>
  </si>
  <si>
    <t>KẾ HOẠCH ĐÀO TẠO HỆ TRUNG CẤP</t>
  </si>
  <si>
    <t>KHÓA HỌC: 2025 - 2027</t>
  </si>
  <si>
    <t>Trung cấp</t>
  </si>
  <si>
    <t>Tốt nghiệp Trung học cơ sở trở lên</t>
  </si>
  <si>
    <t>Số lượng môn học, mô đun: 19</t>
  </si>
  <si>
    <t>MĐ09</t>
  </si>
  <si>
    <t>MĐ12</t>
  </si>
  <si>
    <t>MĐ14</t>
  </si>
  <si>
    <t>MĐ15</t>
  </si>
  <si>
    <t>MĐ16</t>
  </si>
  <si>
    <t>Môn học, mô đun tự chọn nâng cao</t>
  </si>
  <si>
    <t>MĐ19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</si>
</sst>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₫_-;\-* #,##0.00\ _₫_-;_-* &quot;-&quot;??\ _₫_-;_-@_-"/>
  </numFmts>
  <fonts count="21" x14ac:knownFonts="1"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sz val="12"/>
      <name val=".VnTime"/>
      <family val="2"/>
    </font>
    <font>
      <sz val="12"/>
      <name val=".VnTime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b/>
      <sz val="13.5"/>
      <name val="Times New Roman"/>
      <family val="1"/>
    </font>
    <font>
      <sz val="8"/>
      <name val="Calibri"/>
      <family val="2"/>
      <charset val="163"/>
      <scheme val="minor"/>
    </font>
    <font>
      <sz val="13"/>
      <name val="Times New Roman"/>
      <family val="1"/>
      <charset val="163"/>
    </font>
    <font>
      <sz val="11"/>
      <color theme="1"/>
      <name val="Calibri"/>
      <family val="2"/>
      <charset val="163"/>
    </font>
    <font>
      <sz val="12"/>
      <name val=".VnTime"/>
      <family val="2"/>
    </font>
    <font>
      <sz val="12"/>
      <color theme="1"/>
      <name val="Times New Roman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i/>
      <sz val="14"/>
      <name val="Times New Roman"/>
      <family val="1"/>
    </font>
    <font>
      <sz val="13.5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  <xf numFmtId="0" fontId="1" fillId="0" borderId="0"/>
    <xf numFmtId="0" fontId="12" fillId="0" borderId="0"/>
    <xf numFmtId="0" fontId="13" fillId="0" borderId="0"/>
    <xf numFmtId="0" fontId="1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8" fillId="2" borderId="0" xfId="5" applyFont="1" applyFill="1" applyAlignment="1">
      <alignment horizontal="center" vertical="center" wrapText="1"/>
    </xf>
    <xf numFmtId="0" fontId="14" fillId="2" borderId="0" xfId="5" applyFont="1" applyFill="1" applyAlignment="1">
      <alignment horizontal="center"/>
    </xf>
    <xf numFmtId="0" fontId="15" fillId="2" borderId="0" xfId="5" applyFont="1" applyFill="1" applyAlignment="1">
      <alignment horizontal="center"/>
    </xf>
    <xf numFmtId="0" fontId="14" fillId="2" borderId="0" xfId="5" applyFont="1" applyFill="1" applyAlignment="1">
      <alignment vertical="center" wrapText="1"/>
    </xf>
    <xf numFmtId="0" fontId="14" fillId="2" borderId="0" xfId="5" applyFont="1" applyFill="1"/>
    <xf numFmtId="0" fontId="15" fillId="2" borderId="0" xfId="5" applyFont="1" applyFill="1"/>
    <xf numFmtId="0" fontId="15" fillId="2" borderId="0" xfId="5" applyFont="1" applyFill="1" applyAlignment="1">
      <alignment horizontal="center" vertical="center" wrapText="1"/>
    </xf>
    <xf numFmtId="0" fontId="15" fillId="2" borderId="1" xfId="5" applyFont="1" applyFill="1" applyBorder="1" applyAlignment="1">
      <alignment horizontal="center" vertical="center" wrapText="1"/>
    </xf>
    <xf numFmtId="0" fontId="15" fillId="2" borderId="1" xfId="5" applyFont="1" applyFill="1" applyBorder="1" applyAlignment="1">
      <alignment horizontal="center" vertical="center"/>
    </xf>
    <xf numFmtId="0" fontId="15" fillId="2" borderId="1" xfId="5" applyFont="1" applyFill="1" applyBorder="1" applyAlignment="1">
      <alignment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left" vertical="center" wrapText="1"/>
    </xf>
    <xf numFmtId="0" fontId="14" fillId="2" borderId="1" xfId="6" applyFont="1" applyFill="1" applyBorder="1" applyAlignment="1">
      <alignment horizontal="center" vertical="center"/>
    </xf>
    <xf numFmtId="0" fontId="15" fillId="2" borderId="1" xfId="5" applyFont="1" applyFill="1" applyBorder="1" applyAlignment="1">
      <alignment horizontal="left" vertical="center" wrapText="1"/>
    </xf>
    <xf numFmtId="0" fontId="14" fillId="2" borderId="1" xfId="6" applyFont="1" applyFill="1" applyBorder="1" applyAlignment="1">
      <alignment vertical="center"/>
    </xf>
    <xf numFmtId="0" fontId="14" fillId="2" borderId="1" xfId="5" applyFont="1" applyFill="1" applyBorder="1" applyAlignment="1">
      <alignment horizontal="center" vertical="center" wrapText="1"/>
    </xf>
    <xf numFmtId="0" fontId="14" fillId="2" borderId="1" xfId="5" applyFont="1" applyFill="1" applyBorder="1" applyAlignment="1">
      <alignment horizontal="left" vertical="center" wrapText="1"/>
    </xf>
    <xf numFmtId="0" fontId="14" fillId="2" borderId="1" xfId="5" applyFont="1" applyFill="1" applyBorder="1" applyAlignment="1">
      <alignment horizontal="center" vertical="center"/>
    </xf>
    <xf numFmtId="0" fontId="14" fillId="2" borderId="1" xfId="5" applyFont="1" applyFill="1" applyBorder="1" applyAlignment="1">
      <alignment vertical="center"/>
    </xf>
    <xf numFmtId="0" fontId="16" fillId="2" borderId="1" xfId="5" applyFont="1" applyFill="1" applyBorder="1" applyAlignment="1">
      <alignment horizontal="center" vertical="center" wrapText="1"/>
    </xf>
    <xf numFmtId="0" fontId="16" fillId="2" borderId="1" xfId="5" applyFont="1" applyFill="1" applyBorder="1" applyAlignment="1">
      <alignment horizontal="left" vertical="center" wrapText="1"/>
    </xf>
    <xf numFmtId="0" fontId="16" fillId="2" borderId="1" xfId="5" applyFont="1" applyFill="1" applyBorder="1" applyAlignment="1">
      <alignment horizontal="center" vertical="center"/>
    </xf>
    <xf numFmtId="0" fontId="14" fillId="2" borderId="0" xfId="5" applyFont="1" applyFill="1" applyAlignment="1">
      <alignment vertical="center"/>
    </xf>
    <xf numFmtId="0" fontId="15" fillId="2" borderId="0" xfId="5" applyFont="1" applyFill="1" applyAlignment="1">
      <alignment horizontal="left" vertical="center" wrapText="1"/>
    </xf>
    <xf numFmtId="0" fontId="15" fillId="2" borderId="0" xfId="5" applyFont="1" applyFill="1" applyAlignment="1">
      <alignment vertical="center"/>
    </xf>
    <xf numFmtId="0" fontId="14" fillId="2" borderId="0" xfId="5" applyFont="1" applyFill="1" applyAlignment="1">
      <alignment horizontal="left" vertical="center" wrapText="1"/>
    </xf>
    <xf numFmtId="0" fontId="14" fillId="2" borderId="0" xfId="5" applyFont="1" applyFill="1" applyAlignment="1">
      <alignment horizontal="center" vertical="center"/>
    </xf>
    <xf numFmtId="0" fontId="18" fillId="2" borderId="1" xfId="5" applyFont="1" applyFill="1" applyBorder="1" applyAlignment="1">
      <alignment horizontal="center" vertical="center" wrapText="1"/>
    </xf>
    <xf numFmtId="0" fontId="18" fillId="2" borderId="1" xfId="5" applyFont="1" applyFill="1" applyBorder="1" applyAlignment="1">
      <alignment horizontal="left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1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/>
    </xf>
    <xf numFmtId="0" fontId="15" fillId="2" borderId="0" xfId="5" applyFont="1" applyFill="1" applyAlignment="1">
      <alignment horizontal="center"/>
    </xf>
    <xf numFmtId="0" fontId="15" fillId="2" borderId="0" xfId="5" applyFont="1" applyFill="1" applyAlignment="1">
      <alignment horizontal="center" vertical="center" wrapText="1"/>
    </xf>
    <xf numFmtId="0" fontId="15" fillId="2" borderId="1" xfId="5" applyFont="1" applyFill="1" applyBorder="1" applyAlignment="1">
      <alignment horizontal="center" vertical="center" wrapText="1"/>
    </xf>
    <xf numFmtId="0" fontId="15" fillId="2" borderId="1" xfId="5" applyFont="1" applyFill="1" applyBorder="1" applyAlignment="1">
      <alignment horizontal="center" vertical="center"/>
    </xf>
    <xf numFmtId="0" fontId="15" fillId="2" borderId="0" xfId="5" applyFont="1" applyFill="1" applyAlignment="1">
      <alignment horizontal="center" vertical="center" wrapText="1"/>
    </xf>
    <xf numFmtId="0" fontId="15" fillId="2" borderId="0" xfId="5" applyFont="1" applyFill="1" applyAlignment="1">
      <alignment horizontal="center" vertical="center"/>
    </xf>
    <xf numFmtId="0" fontId="15" fillId="2" borderId="1" xfId="5" applyFont="1" applyFill="1" applyBorder="1" applyAlignment="1">
      <alignment horizontal="center" vertical="center" wrapText="1"/>
    </xf>
    <xf numFmtId="0" fontId="15" fillId="2" borderId="1" xfId="5" applyFont="1" applyFill="1" applyBorder="1" applyAlignment="1">
      <alignment horizontal="center" vertical="center"/>
    </xf>
    <xf numFmtId="0" fontId="17" fillId="2" borderId="0" xfId="5" applyFont="1" applyFill="1" applyAlignment="1">
      <alignment horizontal="right" vertical="center" wrapText="1"/>
    </xf>
    <xf numFmtId="0" fontId="15" fillId="2" borderId="0" xfId="5" applyFont="1" applyFill="1" applyAlignment="1">
      <alignment horizontal="left"/>
    </xf>
    <xf numFmtId="0" fontId="15" fillId="2" borderId="0" xfId="5" applyFont="1" applyFill="1" applyAlignment="1">
      <alignment horizontal="center"/>
    </xf>
    <xf numFmtId="0" fontId="14" fillId="2" borderId="0" xfId="5" applyFont="1" applyFill="1" applyAlignment="1">
      <alignment horizontal="center"/>
    </xf>
    <xf numFmtId="0" fontId="14" fillId="2" borderId="1" xfId="6" applyFont="1" applyFill="1" applyBorder="1" applyAlignment="1">
      <alignment horizontal="right" vertical="center" wrapText="1"/>
    </xf>
    <xf numFmtId="0" fontId="14" fillId="2" borderId="1" xfId="3" applyFont="1" applyFill="1" applyBorder="1" applyAlignment="1">
      <alignment horizontal="right" vertical="center" wrapText="1"/>
    </xf>
    <xf numFmtId="0" fontId="14" fillId="3" borderId="1" xfId="6" applyFont="1" applyFill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/>
    </xf>
    <xf numFmtId="0" fontId="14" fillId="2" borderId="1" xfId="6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/>
    </xf>
    <xf numFmtId="0" fontId="15" fillId="2" borderId="1" xfId="5" applyFont="1" applyFill="1" applyBorder="1" applyAlignment="1">
      <alignment horizontal="right" vertical="center" wrapText="1"/>
    </xf>
    <xf numFmtId="0" fontId="14" fillId="2" borderId="1" xfId="5" applyFont="1" applyFill="1" applyBorder="1" applyAlignment="1">
      <alignment horizontal="right" vertical="center" wrapText="1"/>
    </xf>
    <xf numFmtId="0" fontId="14" fillId="2" borderId="1" xfId="5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0" fillId="2" borderId="2" xfId="0" applyFont="1" applyFill="1" applyBorder="1" applyAlignment="1">
      <alignment horizontal="right" vertical="center" wrapText="1"/>
    </xf>
    <xf numFmtId="0" fontId="20" fillId="2" borderId="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 wrapText="1"/>
    </xf>
    <xf numFmtId="0" fontId="15" fillId="2" borderId="0" xfId="5" applyFont="1" applyFill="1" applyAlignment="1">
      <alignment horizontal="left" vertical="center"/>
    </xf>
  </cellXfs>
  <cellStyles count="13">
    <cellStyle name="Comma 2" xfId="2"/>
    <cellStyle name="Comma 2 2" xfId="11"/>
    <cellStyle name="Normal" xfId="0" builtinId="0"/>
    <cellStyle name="Normal 2" xfId="1"/>
    <cellStyle name="Normal 2 2" xfId="8"/>
    <cellStyle name="Normal 3" xfId="4"/>
    <cellStyle name="Normal 3 2" xfId="6"/>
    <cellStyle name="Normal 3 3" xfId="9"/>
    <cellStyle name="Normal 4" xfId="3"/>
    <cellStyle name="Normal 4 2" xfId="12"/>
    <cellStyle name="Normal 5" xfId="5"/>
    <cellStyle name="Normal 5 2" xfId="10"/>
    <cellStyle name="Normal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opLeftCell="A61" zoomScale="130" zoomScaleNormal="130" zoomScaleSheetLayoutView="100" workbookViewId="0">
      <selection activeCell="C10" sqref="C10:M10"/>
    </sheetView>
  </sheetViews>
  <sheetFormatPr defaultRowHeight="15" x14ac:dyDescent="0.25"/>
  <cols>
    <col min="1" max="1" width="7.5703125" customWidth="1"/>
    <col min="2" max="2" width="26.85546875" customWidth="1"/>
    <col min="3" max="3" width="5" customWidth="1"/>
    <col min="4" max="4" width="8.7109375" customWidth="1"/>
    <col min="5" max="5" width="5.42578125" customWidth="1"/>
    <col min="6" max="6" width="6" customWidth="1"/>
    <col min="7" max="7" width="5.7109375" customWidth="1"/>
    <col min="8" max="9" width="5.140625" customWidth="1"/>
    <col min="10" max="10" width="4.7109375" customWidth="1"/>
    <col min="11" max="11" width="4.85546875" customWidth="1"/>
    <col min="12" max="12" width="5.42578125" customWidth="1"/>
    <col min="13" max="13" width="5.140625" customWidth="1"/>
    <col min="14" max="14" width="14.42578125" bestFit="1" customWidth="1"/>
    <col min="15" max="15" width="0" hidden="1" customWidth="1"/>
  </cols>
  <sheetData>
    <row r="1" spans="1:13" ht="18.75" x14ac:dyDescent="0.3">
      <c r="A1" s="47" t="s">
        <v>22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8.75" x14ac:dyDescent="0.3">
      <c r="A2" s="46" t="s">
        <v>88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18.75" x14ac:dyDescent="0.3">
      <c r="A3" s="5"/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18.75" x14ac:dyDescent="0.3">
      <c r="A4" s="46" t="s">
        <v>23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ht="18.75" x14ac:dyDescent="0.3">
      <c r="A5" s="46" t="s">
        <v>48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ht="18.75" x14ac:dyDescent="0.3">
      <c r="A6" s="46" t="s">
        <v>87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3" ht="18.75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8.75" x14ac:dyDescent="0.3">
      <c r="A8" s="8"/>
      <c r="B8" s="9" t="s">
        <v>78</v>
      </c>
      <c r="C8" s="45" t="s">
        <v>79</v>
      </c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ht="18.75" x14ac:dyDescent="0.3">
      <c r="A9" s="8"/>
      <c r="B9" s="9" t="s">
        <v>80</v>
      </c>
      <c r="C9" s="45">
        <v>6520205</v>
      </c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13" ht="18.75" x14ac:dyDescent="0.3">
      <c r="A10" s="8"/>
      <c r="B10" s="9" t="s">
        <v>113</v>
      </c>
      <c r="C10" s="45" t="s">
        <v>24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ht="18.75" x14ac:dyDescent="0.3">
      <c r="A11" s="8"/>
      <c r="B11" s="9" t="s">
        <v>25</v>
      </c>
      <c r="C11" s="45" t="s">
        <v>26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1:13" ht="18.75" x14ac:dyDescent="0.3">
      <c r="A12" s="8"/>
      <c r="B12" s="9" t="s">
        <v>112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ht="15" customHeight="1" x14ac:dyDescent="0.3">
      <c r="A13" s="6"/>
      <c r="B13" s="10"/>
      <c r="C13" s="10"/>
      <c r="D13" s="6"/>
      <c r="E13" s="6"/>
      <c r="F13" s="6"/>
      <c r="G13" s="6"/>
      <c r="H13" s="8"/>
      <c r="I13" s="8"/>
      <c r="J13" s="8"/>
      <c r="K13" s="8"/>
      <c r="L13" s="8"/>
      <c r="M13" s="8"/>
    </row>
    <row r="14" spans="1:13" ht="15.6" customHeight="1" x14ac:dyDescent="0.25">
      <c r="A14" s="42" t="s">
        <v>0</v>
      </c>
      <c r="B14" s="42" t="s">
        <v>1</v>
      </c>
      <c r="C14" s="42" t="s">
        <v>2</v>
      </c>
      <c r="D14" s="42" t="s">
        <v>3</v>
      </c>
      <c r="E14" s="42"/>
      <c r="F14" s="42"/>
      <c r="G14" s="42"/>
      <c r="H14" s="43" t="s">
        <v>30</v>
      </c>
      <c r="I14" s="43"/>
      <c r="J14" s="43"/>
      <c r="K14" s="43"/>
      <c r="L14" s="43"/>
      <c r="M14" s="43"/>
    </row>
    <row r="15" spans="1:13" ht="18.75" x14ac:dyDescent="0.25">
      <c r="A15" s="42"/>
      <c r="B15" s="42"/>
      <c r="C15" s="42"/>
      <c r="D15" s="42" t="s">
        <v>4</v>
      </c>
      <c r="E15" s="42" t="s">
        <v>5</v>
      </c>
      <c r="F15" s="42"/>
      <c r="G15" s="42"/>
      <c r="H15" s="43"/>
      <c r="I15" s="43"/>
      <c r="J15" s="43"/>
      <c r="K15" s="43"/>
      <c r="L15" s="43"/>
      <c r="M15" s="43"/>
    </row>
    <row r="16" spans="1:13" ht="56.25" x14ac:dyDescent="0.25">
      <c r="A16" s="42"/>
      <c r="B16" s="42"/>
      <c r="C16" s="42"/>
      <c r="D16" s="42"/>
      <c r="E16" s="11" t="s">
        <v>6</v>
      </c>
      <c r="F16" s="11" t="s">
        <v>7</v>
      </c>
      <c r="G16" s="11" t="s">
        <v>8</v>
      </c>
      <c r="H16" s="12">
        <v>1</v>
      </c>
      <c r="I16" s="12">
        <v>2</v>
      </c>
      <c r="J16" s="12">
        <v>3</v>
      </c>
      <c r="K16" s="12">
        <v>4</v>
      </c>
      <c r="L16" s="12">
        <v>5</v>
      </c>
      <c r="M16" s="12">
        <v>6</v>
      </c>
    </row>
    <row r="17" spans="1:14" ht="18.75" x14ac:dyDescent="0.25">
      <c r="A17" s="11" t="s">
        <v>9</v>
      </c>
      <c r="B17" s="13" t="s">
        <v>10</v>
      </c>
      <c r="C17" s="11">
        <f>SUM(C18:C23)</f>
        <v>19</v>
      </c>
      <c r="D17" s="11">
        <f t="shared" ref="D17:M17" si="0">SUM(D18:D23)</f>
        <v>435</v>
      </c>
      <c r="E17" s="11">
        <f t="shared" si="0"/>
        <v>157</v>
      </c>
      <c r="F17" s="11">
        <f t="shared" si="0"/>
        <v>255</v>
      </c>
      <c r="G17" s="11">
        <f t="shared" si="0"/>
        <v>23</v>
      </c>
      <c r="H17" s="11">
        <f t="shared" si="0"/>
        <v>285</v>
      </c>
      <c r="I17" s="11">
        <f t="shared" si="0"/>
        <v>60</v>
      </c>
      <c r="J17" s="11">
        <f t="shared" si="0"/>
        <v>0</v>
      </c>
      <c r="K17" s="11">
        <f t="shared" si="0"/>
        <v>90</v>
      </c>
      <c r="L17" s="11">
        <f t="shared" si="0"/>
        <v>0</v>
      </c>
      <c r="M17" s="11">
        <f t="shared" si="0"/>
        <v>0</v>
      </c>
    </row>
    <row r="18" spans="1:14" ht="21.95" customHeight="1" x14ac:dyDescent="0.25">
      <c r="A18" s="14" t="s">
        <v>31</v>
      </c>
      <c r="B18" s="15" t="s">
        <v>46</v>
      </c>
      <c r="C18" s="14">
        <v>4</v>
      </c>
      <c r="D18" s="14">
        <v>120</v>
      </c>
      <c r="E18" s="14">
        <v>42</v>
      </c>
      <c r="F18" s="14">
        <v>72</v>
      </c>
      <c r="G18" s="14">
        <v>6</v>
      </c>
      <c r="H18" s="14">
        <v>60</v>
      </c>
      <c r="I18" s="14">
        <v>60</v>
      </c>
      <c r="J18" s="14"/>
      <c r="K18" s="14"/>
      <c r="L18" s="14"/>
      <c r="M18" s="16"/>
    </row>
    <row r="19" spans="1:14" ht="21.95" customHeight="1" x14ac:dyDescent="0.25">
      <c r="A19" s="14" t="s">
        <v>32</v>
      </c>
      <c r="B19" s="15" t="s">
        <v>13</v>
      </c>
      <c r="C19" s="14">
        <v>3</v>
      </c>
      <c r="D19" s="14">
        <v>75</v>
      </c>
      <c r="E19" s="14">
        <v>15</v>
      </c>
      <c r="F19" s="14">
        <v>58</v>
      </c>
      <c r="G19" s="14">
        <v>2</v>
      </c>
      <c r="H19" s="14">
        <v>75</v>
      </c>
      <c r="I19" s="14"/>
      <c r="J19" s="14"/>
      <c r="K19" s="14"/>
      <c r="L19" s="14"/>
      <c r="M19" s="16"/>
    </row>
    <row r="20" spans="1:14" ht="21.95" customHeight="1" x14ac:dyDescent="0.25">
      <c r="A20" s="14" t="s">
        <v>33</v>
      </c>
      <c r="B20" s="15" t="s">
        <v>85</v>
      </c>
      <c r="C20" s="14">
        <v>5</v>
      </c>
      <c r="D20" s="14">
        <v>75</v>
      </c>
      <c r="E20" s="14">
        <v>41</v>
      </c>
      <c r="F20" s="14">
        <v>29</v>
      </c>
      <c r="G20" s="14">
        <v>5</v>
      </c>
      <c r="H20" s="16">
        <v>75</v>
      </c>
      <c r="I20" s="14"/>
      <c r="J20" s="14"/>
      <c r="K20" s="14"/>
      <c r="L20" s="14"/>
      <c r="M20" s="16"/>
    </row>
    <row r="21" spans="1:14" ht="21.95" customHeight="1" x14ac:dyDescent="0.25">
      <c r="A21" s="14" t="s">
        <v>34</v>
      </c>
      <c r="B21" s="15" t="s">
        <v>12</v>
      </c>
      <c r="C21" s="14">
        <v>2</v>
      </c>
      <c r="D21" s="14">
        <v>30</v>
      </c>
      <c r="E21" s="14">
        <v>18</v>
      </c>
      <c r="F21" s="14">
        <v>10</v>
      </c>
      <c r="G21" s="14">
        <v>2</v>
      </c>
      <c r="H21" s="16"/>
      <c r="I21" s="16"/>
      <c r="J21" s="16"/>
      <c r="K21" s="14">
        <v>30</v>
      </c>
      <c r="L21" s="14"/>
      <c r="M21" s="16"/>
    </row>
    <row r="22" spans="1:14" ht="37.5" x14ac:dyDescent="0.25">
      <c r="A22" s="14" t="s">
        <v>35</v>
      </c>
      <c r="B22" s="15" t="s">
        <v>86</v>
      </c>
      <c r="C22" s="14">
        <v>3</v>
      </c>
      <c r="D22" s="14">
        <v>75</v>
      </c>
      <c r="E22" s="14">
        <v>36</v>
      </c>
      <c r="F22" s="14">
        <v>35</v>
      </c>
      <c r="G22" s="14">
        <v>4</v>
      </c>
      <c r="H22" s="14">
        <v>75</v>
      </c>
      <c r="I22" s="14"/>
      <c r="J22" s="14"/>
      <c r="K22" s="14"/>
      <c r="L22" s="14"/>
      <c r="M22" s="16"/>
    </row>
    <row r="23" spans="1:14" ht="21.95" customHeight="1" x14ac:dyDescent="0.25">
      <c r="A23" s="14" t="s">
        <v>36</v>
      </c>
      <c r="B23" s="15" t="s">
        <v>11</v>
      </c>
      <c r="C23" s="14">
        <v>2</v>
      </c>
      <c r="D23" s="14">
        <v>60</v>
      </c>
      <c r="E23" s="14">
        <v>5</v>
      </c>
      <c r="F23" s="14">
        <v>51</v>
      </c>
      <c r="G23" s="14">
        <v>4</v>
      </c>
      <c r="H23" s="16"/>
      <c r="I23" s="14"/>
      <c r="J23" s="14"/>
      <c r="K23" s="14">
        <v>60</v>
      </c>
      <c r="L23" s="14"/>
      <c r="M23" s="16"/>
    </row>
    <row r="24" spans="1:14" ht="37.5" x14ac:dyDescent="0.25">
      <c r="A24" s="11" t="s">
        <v>15</v>
      </c>
      <c r="B24" s="17" t="s">
        <v>16</v>
      </c>
      <c r="C24" s="11">
        <f t="shared" ref="C24:M24" si="1">C25+C47+C59</f>
        <v>108</v>
      </c>
      <c r="D24" s="11">
        <f t="shared" si="1"/>
        <v>2770</v>
      </c>
      <c r="E24" s="11">
        <f t="shared" si="1"/>
        <v>787</v>
      </c>
      <c r="F24" s="11">
        <f t="shared" si="1"/>
        <v>1805</v>
      </c>
      <c r="G24" s="11">
        <f t="shared" si="1"/>
        <v>178</v>
      </c>
      <c r="H24" s="11">
        <f t="shared" si="1"/>
        <v>255</v>
      </c>
      <c r="I24" s="11">
        <f t="shared" si="1"/>
        <v>430</v>
      </c>
      <c r="J24" s="11">
        <f t="shared" si="1"/>
        <v>660</v>
      </c>
      <c r="K24" s="11">
        <f t="shared" si="1"/>
        <v>415</v>
      </c>
      <c r="L24" s="11">
        <f t="shared" si="1"/>
        <v>690</v>
      </c>
      <c r="M24" s="11">
        <f t="shared" si="1"/>
        <v>320</v>
      </c>
      <c r="N24" s="4"/>
    </row>
    <row r="25" spans="1:14" ht="37.5" x14ac:dyDescent="0.25">
      <c r="A25" s="11" t="s">
        <v>17</v>
      </c>
      <c r="B25" s="17" t="s">
        <v>18</v>
      </c>
      <c r="C25" s="11">
        <f>SUM(C26:C46)</f>
        <v>52</v>
      </c>
      <c r="D25" s="11">
        <f t="shared" ref="D25:M25" si="2">SUM(D26:D46)</f>
        <v>1030</v>
      </c>
      <c r="E25" s="11">
        <f t="shared" si="2"/>
        <v>504</v>
      </c>
      <c r="F25" s="11">
        <f t="shared" si="2"/>
        <v>438</v>
      </c>
      <c r="G25" s="11">
        <f t="shared" si="2"/>
        <v>88</v>
      </c>
      <c r="H25" s="11">
        <f t="shared" si="2"/>
        <v>255</v>
      </c>
      <c r="I25" s="11">
        <f t="shared" si="2"/>
        <v>430</v>
      </c>
      <c r="J25" s="11">
        <f t="shared" si="2"/>
        <v>0</v>
      </c>
      <c r="K25" s="11">
        <f t="shared" si="2"/>
        <v>175</v>
      </c>
      <c r="L25" s="11">
        <f t="shared" si="2"/>
        <v>90</v>
      </c>
      <c r="M25" s="11">
        <f t="shared" si="2"/>
        <v>80</v>
      </c>
    </row>
    <row r="26" spans="1:14" ht="21.95" customHeight="1" x14ac:dyDescent="0.25">
      <c r="A26" s="14" t="s">
        <v>37</v>
      </c>
      <c r="B26" s="15" t="s">
        <v>14</v>
      </c>
      <c r="C26" s="14">
        <v>1</v>
      </c>
      <c r="D26" s="14">
        <v>30</v>
      </c>
      <c r="E26" s="14">
        <v>14</v>
      </c>
      <c r="F26" s="14">
        <v>14</v>
      </c>
      <c r="G26" s="14">
        <v>2</v>
      </c>
      <c r="H26" s="14"/>
      <c r="I26" s="14">
        <v>30</v>
      </c>
      <c r="J26" s="14"/>
      <c r="K26" s="14"/>
      <c r="L26" s="14"/>
      <c r="M26" s="16"/>
    </row>
    <row r="27" spans="1:14" ht="21.95" customHeight="1" x14ac:dyDescent="0.25">
      <c r="A27" s="14" t="s">
        <v>105</v>
      </c>
      <c r="B27" s="18" t="s">
        <v>123</v>
      </c>
      <c r="C27" s="14">
        <v>2</v>
      </c>
      <c r="D27" s="14">
        <v>45</v>
      </c>
      <c r="E27" s="14">
        <v>15</v>
      </c>
      <c r="F27" s="14">
        <v>28</v>
      </c>
      <c r="G27" s="14">
        <v>2</v>
      </c>
      <c r="H27" s="14"/>
      <c r="I27" s="14"/>
      <c r="J27" s="14"/>
      <c r="K27" s="14"/>
      <c r="L27" s="14">
        <v>45</v>
      </c>
      <c r="M27" s="16"/>
    </row>
    <row r="28" spans="1:14" ht="21.95" customHeight="1" x14ac:dyDescent="0.25">
      <c r="A28" s="19" t="s">
        <v>100</v>
      </c>
      <c r="B28" s="20" t="s">
        <v>38</v>
      </c>
      <c r="C28" s="19">
        <f>ROUND((E28/15+SUM(F28:G28)/30),0)</f>
        <v>2</v>
      </c>
      <c r="D28" s="19">
        <v>40</v>
      </c>
      <c r="E28" s="19">
        <v>18</v>
      </c>
      <c r="F28" s="19">
        <v>20</v>
      </c>
      <c r="G28" s="19">
        <v>2</v>
      </c>
      <c r="H28" s="21"/>
      <c r="I28" s="21"/>
      <c r="J28" s="21"/>
      <c r="K28" s="21"/>
      <c r="L28" s="21"/>
      <c r="M28" s="21">
        <v>40</v>
      </c>
    </row>
    <row r="29" spans="1:14" s="2" customFormat="1" ht="21.95" customHeight="1" x14ac:dyDescent="0.25">
      <c r="A29" s="19" t="s">
        <v>96</v>
      </c>
      <c r="B29" s="20" t="s">
        <v>81</v>
      </c>
      <c r="C29" s="19">
        <f>ROUND((E29/15+SUM(F29:G29)/30),0)</f>
        <v>2</v>
      </c>
      <c r="D29" s="19">
        <f t="shared" ref="D29" si="3">SUM(E29:G29)</f>
        <v>40</v>
      </c>
      <c r="E29" s="19">
        <v>33</v>
      </c>
      <c r="F29" s="19">
        <v>5</v>
      </c>
      <c r="G29" s="19">
        <v>2</v>
      </c>
      <c r="H29" s="21"/>
      <c r="I29" s="21"/>
      <c r="J29" s="21"/>
      <c r="K29" s="21"/>
      <c r="L29" s="21"/>
      <c r="M29" s="21">
        <v>40</v>
      </c>
    </row>
    <row r="30" spans="1:14" s="2" customFormat="1" ht="21.95" customHeight="1" x14ac:dyDescent="0.25">
      <c r="A30" s="31" t="s">
        <v>106</v>
      </c>
      <c r="B30" s="32" t="s">
        <v>114</v>
      </c>
      <c r="C30" s="33">
        <v>2</v>
      </c>
      <c r="D30" s="31">
        <f t="shared" ref="D30" si="4">SUM(E30:G30)</f>
        <v>30</v>
      </c>
      <c r="E30" s="33">
        <v>28</v>
      </c>
      <c r="F30" s="33">
        <v>0</v>
      </c>
      <c r="G30" s="31">
        <v>2</v>
      </c>
      <c r="H30" s="34"/>
      <c r="I30" s="34">
        <v>30</v>
      </c>
      <c r="J30" s="34"/>
      <c r="K30" s="34"/>
      <c r="L30" s="34"/>
      <c r="M30" s="34"/>
    </row>
    <row r="31" spans="1:14" ht="37.5" x14ac:dyDescent="0.25">
      <c r="A31" s="19" t="s">
        <v>115</v>
      </c>
      <c r="B31" s="20" t="s">
        <v>55</v>
      </c>
      <c r="C31" s="19">
        <f>ROUND((E31/15+SUM(F31:G31)/30),0)</f>
        <v>3</v>
      </c>
      <c r="D31" s="19">
        <f t="shared" ref="D31:D32" si="5">SUM(E31:G31)</f>
        <v>40</v>
      </c>
      <c r="E31" s="19">
        <v>38</v>
      </c>
      <c r="F31" s="19">
        <v>0</v>
      </c>
      <c r="G31" s="19">
        <v>2</v>
      </c>
      <c r="H31" s="21"/>
      <c r="I31" s="21">
        <v>40</v>
      </c>
      <c r="J31" s="21"/>
      <c r="K31" s="22"/>
      <c r="L31" s="21"/>
      <c r="M31" s="21"/>
    </row>
    <row r="32" spans="1:14" ht="21.95" customHeight="1" x14ac:dyDescent="0.25">
      <c r="A32" s="19" t="s">
        <v>116</v>
      </c>
      <c r="B32" s="20" t="s">
        <v>39</v>
      </c>
      <c r="C32" s="19">
        <f>ROUND((E32/15+SUM(F32:G32)/30),0)</f>
        <v>2</v>
      </c>
      <c r="D32" s="19">
        <f t="shared" si="5"/>
        <v>40</v>
      </c>
      <c r="E32" s="19">
        <v>15</v>
      </c>
      <c r="F32" s="19">
        <v>21</v>
      </c>
      <c r="G32" s="19">
        <v>4</v>
      </c>
      <c r="H32" s="21"/>
      <c r="I32" s="21"/>
      <c r="J32" s="21"/>
      <c r="K32" s="21">
        <v>40</v>
      </c>
      <c r="L32" s="21"/>
      <c r="M32" s="21"/>
    </row>
    <row r="33" spans="1:13" s="1" customFormat="1" ht="21.95" customHeight="1" x14ac:dyDescent="0.25">
      <c r="A33" s="19" t="s">
        <v>60</v>
      </c>
      <c r="B33" s="20" t="s">
        <v>49</v>
      </c>
      <c r="C33" s="19">
        <f t="shared" ref="C33:C54" si="6">ROUND((E33/15+SUM(F33:G33)/30),0)</f>
        <v>2</v>
      </c>
      <c r="D33" s="19">
        <f>E33+F33+G33</f>
        <v>30</v>
      </c>
      <c r="E33" s="19">
        <v>28</v>
      </c>
      <c r="F33" s="19"/>
      <c r="G33" s="19">
        <v>2</v>
      </c>
      <c r="H33" s="21">
        <v>30</v>
      </c>
      <c r="I33" s="21"/>
      <c r="J33" s="21"/>
      <c r="K33" s="21"/>
      <c r="L33" s="21"/>
      <c r="M33" s="12"/>
    </row>
    <row r="34" spans="1:13" s="1" customFormat="1" ht="37.5" x14ac:dyDescent="0.25">
      <c r="A34" s="19" t="s">
        <v>107</v>
      </c>
      <c r="B34" s="20" t="s">
        <v>50</v>
      </c>
      <c r="C34" s="19">
        <f t="shared" si="6"/>
        <v>4</v>
      </c>
      <c r="D34" s="19">
        <v>60</v>
      </c>
      <c r="E34" s="19">
        <v>55</v>
      </c>
      <c r="F34" s="19"/>
      <c r="G34" s="19">
        <v>5</v>
      </c>
      <c r="H34" s="21">
        <v>60</v>
      </c>
      <c r="I34" s="21"/>
      <c r="J34" s="21"/>
      <c r="K34" s="21"/>
      <c r="L34" s="21"/>
      <c r="M34" s="12"/>
    </row>
    <row r="35" spans="1:13" s="1" customFormat="1" ht="37.5" x14ac:dyDescent="0.25">
      <c r="A35" s="19" t="s">
        <v>117</v>
      </c>
      <c r="B35" s="20" t="s">
        <v>51</v>
      </c>
      <c r="C35" s="19">
        <f t="shared" si="6"/>
        <v>2</v>
      </c>
      <c r="D35" s="19">
        <v>30</v>
      </c>
      <c r="E35" s="19">
        <v>28</v>
      </c>
      <c r="F35" s="19"/>
      <c r="G35" s="19">
        <v>2</v>
      </c>
      <c r="H35" s="21"/>
      <c r="I35" s="21">
        <v>30</v>
      </c>
      <c r="J35" s="21"/>
      <c r="K35" s="21"/>
      <c r="L35" s="21"/>
      <c r="M35" s="12"/>
    </row>
    <row r="36" spans="1:13" s="1" customFormat="1" ht="21.95" customHeight="1" x14ac:dyDescent="0.25">
      <c r="A36" s="19" t="s">
        <v>108</v>
      </c>
      <c r="B36" s="20" t="s">
        <v>52</v>
      </c>
      <c r="C36" s="19">
        <f t="shared" si="6"/>
        <v>5</v>
      </c>
      <c r="D36" s="19">
        <f>E36+F36+G36</f>
        <v>120</v>
      </c>
      <c r="E36" s="21">
        <v>36</v>
      </c>
      <c r="F36" s="19">
        <v>72</v>
      </c>
      <c r="G36" s="19">
        <v>12</v>
      </c>
      <c r="H36" s="21"/>
      <c r="I36" s="21">
        <v>120</v>
      </c>
      <c r="J36" s="21"/>
      <c r="K36" s="21"/>
      <c r="L36" s="21"/>
      <c r="M36" s="12"/>
    </row>
    <row r="37" spans="1:13" s="1" customFormat="1" ht="21.95" customHeight="1" x14ac:dyDescent="0.25">
      <c r="A37" s="19" t="s">
        <v>118</v>
      </c>
      <c r="B37" s="20" t="s">
        <v>53</v>
      </c>
      <c r="C37" s="19">
        <f t="shared" si="6"/>
        <v>3</v>
      </c>
      <c r="D37" s="19">
        <f>E37+F37+G37</f>
        <v>60</v>
      </c>
      <c r="E37" s="19">
        <v>30</v>
      </c>
      <c r="F37" s="19">
        <v>22</v>
      </c>
      <c r="G37" s="19">
        <v>8</v>
      </c>
      <c r="H37" s="21"/>
      <c r="I37" s="21">
        <v>60</v>
      </c>
      <c r="J37" s="21"/>
      <c r="K37" s="21"/>
      <c r="L37" s="21"/>
      <c r="M37" s="12"/>
    </row>
    <row r="38" spans="1:13" s="1" customFormat="1" ht="21.95" customHeight="1" x14ac:dyDescent="0.25">
      <c r="A38" s="19" t="s">
        <v>119</v>
      </c>
      <c r="B38" s="20" t="s">
        <v>54</v>
      </c>
      <c r="C38" s="19">
        <f t="shared" si="6"/>
        <v>2</v>
      </c>
      <c r="D38" s="19">
        <f t="shared" ref="D38" si="7">E38+F38+G38</f>
        <v>30</v>
      </c>
      <c r="E38" s="19">
        <v>28</v>
      </c>
      <c r="F38" s="19"/>
      <c r="G38" s="19">
        <v>2</v>
      </c>
      <c r="H38" s="21">
        <v>30</v>
      </c>
      <c r="I38" s="21"/>
      <c r="J38" s="21"/>
      <c r="K38" s="21"/>
      <c r="L38" s="21"/>
      <c r="M38" s="12"/>
    </row>
    <row r="39" spans="1:13" s="1" customFormat="1" ht="21.95" customHeight="1" x14ac:dyDescent="0.25">
      <c r="A39" s="19" t="s">
        <v>120</v>
      </c>
      <c r="B39" s="20" t="s">
        <v>56</v>
      </c>
      <c r="C39" s="19">
        <f t="shared" si="6"/>
        <v>3</v>
      </c>
      <c r="D39" s="19">
        <f t="shared" ref="D39:D46" si="8">E39+F39+G39</f>
        <v>75</v>
      </c>
      <c r="E39" s="21">
        <v>15</v>
      </c>
      <c r="F39" s="19">
        <v>52</v>
      </c>
      <c r="G39" s="19">
        <v>8</v>
      </c>
      <c r="H39" s="21"/>
      <c r="I39" s="21"/>
      <c r="J39" s="21"/>
      <c r="K39" s="21">
        <v>75</v>
      </c>
      <c r="L39" s="21"/>
      <c r="M39" s="12"/>
    </row>
    <row r="40" spans="1:13" s="1" customFormat="1" ht="21.95" customHeight="1" x14ac:dyDescent="0.25">
      <c r="A40" s="19" t="s">
        <v>109</v>
      </c>
      <c r="B40" s="20" t="s">
        <v>57</v>
      </c>
      <c r="C40" s="19">
        <f t="shared" si="6"/>
        <v>2</v>
      </c>
      <c r="D40" s="19">
        <f t="shared" si="8"/>
        <v>30</v>
      </c>
      <c r="E40" s="21">
        <v>17</v>
      </c>
      <c r="F40" s="21">
        <v>10</v>
      </c>
      <c r="G40" s="21">
        <v>3</v>
      </c>
      <c r="H40" s="21"/>
      <c r="I40" s="21">
        <v>30</v>
      </c>
      <c r="J40" s="21"/>
      <c r="K40" s="21"/>
      <c r="L40" s="21"/>
      <c r="M40" s="21"/>
    </row>
    <row r="41" spans="1:13" s="1" customFormat="1" ht="21.95" customHeight="1" x14ac:dyDescent="0.25">
      <c r="A41" s="19" t="s">
        <v>121</v>
      </c>
      <c r="B41" s="20" t="s">
        <v>58</v>
      </c>
      <c r="C41" s="19">
        <f t="shared" si="6"/>
        <v>2</v>
      </c>
      <c r="D41" s="19">
        <f t="shared" si="8"/>
        <v>30</v>
      </c>
      <c r="E41" s="19">
        <v>28</v>
      </c>
      <c r="F41" s="19"/>
      <c r="G41" s="19">
        <v>2</v>
      </c>
      <c r="H41" s="21"/>
      <c r="I41" s="21">
        <v>30</v>
      </c>
      <c r="J41" s="21"/>
      <c r="K41" s="21"/>
      <c r="L41" s="21"/>
      <c r="M41" s="12"/>
    </row>
    <row r="42" spans="1:13" s="1" customFormat="1" ht="21.95" customHeight="1" x14ac:dyDescent="0.25">
      <c r="A42" s="19" t="s">
        <v>110</v>
      </c>
      <c r="B42" s="20" t="s">
        <v>59</v>
      </c>
      <c r="C42" s="19">
        <f t="shared" si="6"/>
        <v>2</v>
      </c>
      <c r="D42" s="19">
        <f t="shared" si="8"/>
        <v>45</v>
      </c>
      <c r="E42" s="21">
        <v>15</v>
      </c>
      <c r="F42" s="21">
        <v>28</v>
      </c>
      <c r="G42" s="21">
        <v>2</v>
      </c>
      <c r="H42" s="21"/>
      <c r="I42" s="21"/>
      <c r="J42" s="21"/>
      <c r="K42" s="21"/>
      <c r="L42" s="21">
        <v>45</v>
      </c>
      <c r="M42" s="12"/>
    </row>
    <row r="43" spans="1:13" ht="21.95" customHeight="1" x14ac:dyDescent="0.25">
      <c r="A43" s="19" t="s">
        <v>61</v>
      </c>
      <c r="B43" s="20" t="s">
        <v>104</v>
      </c>
      <c r="C43" s="19">
        <f t="shared" si="6"/>
        <v>2</v>
      </c>
      <c r="D43" s="19">
        <f t="shared" si="8"/>
        <v>60</v>
      </c>
      <c r="E43" s="19"/>
      <c r="F43" s="19">
        <v>52</v>
      </c>
      <c r="G43" s="19">
        <v>8</v>
      </c>
      <c r="H43" s="21"/>
      <c r="I43" s="21"/>
      <c r="J43" s="21"/>
      <c r="K43" s="21">
        <v>60</v>
      </c>
      <c r="L43" s="21"/>
      <c r="M43" s="12"/>
    </row>
    <row r="44" spans="1:13" s="1" customFormat="1" ht="21.95" customHeight="1" x14ac:dyDescent="0.25">
      <c r="A44" s="19" t="s">
        <v>62</v>
      </c>
      <c r="B44" s="20" t="s">
        <v>89</v>
      </c>
      <c r="C44" s="19">
        <f>ROUND((E44/15+SUM(F44:G44)/30),0)</f>
        <v>4</v>
      </c>
      <c r="D44" s="19">
        <f t="shared" si="8"/>
        <v>90</v>
      </c>
      <c r="E44" s="21">
        <v>28</v>
      </c>
      <c r="F44" s="19">
        <v>52</v>
      </c>
      <c r="G44" s="19">
        <v>10</v>
      </c>
      <c r="H44" s="21">
        <v>90</v>
      </c>
      <c r="I44" s="21"/>
      <c r="J44" s="21"/>
      <c r="K44" s="21"/>
      <c r="L44" s="21"/>
      <c r="M44" s="12"/>
    </row>
    <row r="45" spans="1:13" s="1" customFormat="1" ht="21.95" customHeight="1" x14ac:dyDescent="0.25">
      <c r="A45" s="19" t="s">
        <v>63</v>
      </c>
      <c r="B45" s="20" t="s">
        <v>90</v>
      </c>
      <c r="C45" s="19">
        <f>ROUND((E45/15+SUM(F45:G45)/30),0)</f>
        <v>3</v>
      </c>
      <c r="D45" s="19">
        <f t="shared" si="8"/>
        <v>60</v>
      </c>
      <c r="E45" s="21">
        <v>20</v>
      </c>
      <c r="F45" s="19">
        <v>36</v>
      </c>
      <c r="G45" s="19">
        <v>4</v>
      </c>
      <c r="H45" s="21"/>
      <c r="I45" s="21">
        <v>60</v>
      </c>
      <c r="J45" s="21"/>
      <c r="K45" s="21"/>
      <c r="L45" s="21"/>
      <c r="M45" s="12"/>
    </row>
    <row r="46" spans="1:13" s="1" customFormat="1" ht="21.95" customHeight="1" x14ac:dyDescent="0.25">
      <c r="A46" s="19" t="s">
        <v>111</v>
      </c>
      <c r="B46" s="20" t="s">
        <v>64</v>
      </c>
      <c r="C46" s="19">
        <f>ROUND((E46/15+SUM(F46:G46)/30),0)</f>
        <v>2</v>
      </c>
      <c r="D46" s="19">
        <f t="shared" si="8"/>
        <v>45</v>
      </c>
      <c r="E46" s="21">
        <v>15</v>
      </c>
      <c r="F46" s="19">
        <v>26</v>
      </c>
      <c r="G46" s="19">
        <v>4</v>
      </c>
      <c r="H46" s="21">
        <v>45</v>
      </c>
      <c r="I46" s="21"/>
      <c r="J46" s="21"/>
      <c r="K46" s="21"/>
      <c r="L46" s="21"/>
      <c r="M46" s="12"/>
    </row>
    <row r="47" spans="1:13" s="1" customFormat="1" ht="37.5" x14ac:dyDescent="0.25">
      <c r="A47" s="11" t="s">
        <v>19</v>
      </c>
      <c r="B47" s="17" t="s">
        <v>45</v>
      </c>
      <c r="C47" s="11">
        <f>SUM(C48:C58)</f>
        <v>54</v>
      </c>
      <c r="D47" s="11">
        <f t="shared" ref="D47:M47" si="9">SUM(D48:D58)</f>
        <v>1680</v>
      </c>
      <c r="E47" s="11">
        <f t="shared" si="9"/>
        <v>271</v>
      </c>
      <c r="F47" s="11">
        <f t="shared" si="9"/>
        <v>1323</v>
      </c>
      <c r="G47" s="11">
        <f t="shared" si="9"/>
        <v>86</v>
      </c>
      <c r="H47" s="11">
        <f t="shared" si="9"/>
        <v>0</v>
      </c>
      <c r="I47" s="11">
        <f t="shared" si="9"/>
        <v>0</v>
      </c>
      <c r="J47" s="11">
        <f t="shared" si="9"/>
        <v>660</v>
      </c>
      <c r="K47" s="11">
        <f t="shared" si="9"/>
        <v>240</v>
      </c>
      <c r="L47" s="11">
        <f t="shared" si="9"/>
        <v>600</v>
      </c>
      <c r="M47" s="11">
        <f t="shared" si="9"/>
        <v>180</v>
      </c>
    </row>
    <row r="48" spans="1:13" s="1" customFormat="1" ht="21.95" customHeight="1" x14ac:dyDescent="0.25">
      <c r="A48" s="19" t="s">
        <v>66</v>
      </c>
      <c r="B48" s="20" t="s">
        <v>65</v>
      </c>
      <c r="C48" s="19">
        <v>2</v>
      </c>
      <c r="D48" s="19">
        <v>60</v>
      </c>
      <c r="E48" s="21">
        <v>15</v>
      </c>
      <c r="F48" s="19">
        <v>37</v>
      </c>
      <c r="G48" s="19">
        <v>8</v>
      </c>
      <c r="H48" s="21"/>
      <c r="I48" s="21"/>
      <c r="J48" s="21">
        <v>60</v>
      </c>
      <c r="K48" s="21"/>
      <c r="L48" s="21"/>
      <c r="M48" s="12"/>
    </row>
    <row r="49" spans="1:14" s="1" customFormat="1" ht="37.5" x14ac:dyDescent="0.25">
      <c r="A49" s="19" t="s">
        <v>67</v>
      </c>
      <c r="B49" s="20" t="s">
        <v>93</v>
      </c>
      <c r="C49" s="19">
        <f t="shared" si="6"/>
        <v>5</v>
      </c>
      <c r="D49" s="19">
        <v>120</v>
      </c>
      <c r="E49" s="21">
        <v>36</v>
      </c>
      <c r="F49" s="19">
        <v>72</v>
      </c>
      <c r="G49" s="19">
        <v>12</v>
      </c>
      <c r="H49" s="21"/>
      <c r="I49" s="21"/>
      <c r="J49" s="21">
        <v>120</v>
      </c>
      <c r="K49" s="21"/>
      <c r="L49" s="21"/>
      <c r="M49" s="12"/>
    </row>
    <row r="50" spans="1:14" s="1" customFormat="1" ht="37.5" x14ac:dyDescent="0.25">
      <c r="A50" s="19" t="s">
        <v>69</v>
      </c>
      <c r="B50" s="20" t="s">
        <v>68</v>
      </c>
      <c r="C50" s="19">
        <f t="shared" si="6"/>
        <v>5</v>
      </c>
      <c r="D50" s="19">
        <v>120</v>
      </c>
      <c r="E50" s="21">
        <v>36</v>
      </c>
      <c r="F50" s="19">
        <v>72</v>
      </c>
      <c r="G50" s="19">
        <v>12</v>
      </c>
      <c r="H50" s="21"/>
      <c r="I50" s="21"/>
      <c r="J50" s="21"/>
      <c r="K50" s="21">
        <v>120</v>
      </c>
      <c r="L50" s="21"/>
      <c r="M50" s="12"/>
    </row>
    <row r="51" spans="1:14" s="1" customFormat="1" ht="37.5" x14ac:dyDescent="0.25">
      <c r="A51" s="19" t="s">
        <v>70</v>
      </c>
      <c r="B51" s="20" t="s">
        <v>91</v>
      </c>
      <c r="C51" s="19">
        <f t="shared" si="6"/>
        <v>5</v>
      </c>
      <c r="D51" s="19">
        <f>E51+F51+G51</f>
        <v>120</v>
      </c>
      <c r="E51" s="21">
        <v>36</v>
      </c>
      <c r="F51" s="19">
        <v>72</v>
      </c>
      <c r="G51" s="19">
        <v>12</v>
      </c>
      <c r="H51" s="21"/>
      <c r="I51" s="21"/>
      <c r="J51" s="21"/>
      <c r="K51" s="21">
        <v>120</v>
      </c>
      <c r="L51" s="21"/>
      <c r="M51" s="12"/>
    </row>
    <row r="52" spans="1:14" s="1" customFormat="1" ht="37.5" x14ac:dyDescent="0.25">
      <c r="A52" s="19" t="s">
        <v>72</v>
      </c>
      <c r="B52" s="20" t="s">
        <v>71</v>
      </c>
      <c r="C52" s="19">
        <f t="shared" si="6"/>
        <v>5</v>
      </c>
      <c r="D52" s="19">
        <f t="shared" ref="D52:D57" si="10">E52+F52+G52</f>
        <v>120</v>
      </c>
      <c r="E52" s="21">
        <v>36</v>
      </c>
      <c r="F52" s="19">
        <v>72</v>
      </c>
      <c r="G52" s="19">
        <v>12</v>
      </c>
      <c r="H52" s="21"/>
      <c r="I52" s="21"/>
      <c r="J52" s="21"/>
      <c r="K52" s="21"/>
      <c r="L52" s="21">
        <v>120</v>
      </c>
      <c r="M52" s="12"/>
    </row>
    <row r="53" spans="1:14" s="2" customFormat="1" ht="21.95" customHeight="1" x14ac:dyDescent="0.25">
      <c r="A53" s="19" t="s">
        <v>73</v>
      </c>
      <c r="B53" s="20" t="s">
        <v>98</v>
      </c>
      <c r="C53" s="19">
        <f t="shared" si="6"/>
        <v>2</v>
      </c>
      <c r="D53" s="19">
        <f t="shared" si="10"/>
        <v>45</v>
      </c>
      <c r="E53" s="21">
        <v>15</v>
      </c>
      <c r="F53" s="21">
        <v>22</v>
      </c>
      <c r="G53" s="21">
        <v>8</v>
      </c>
      <c r="H53" s="21"/>
      <c r="I53" s="21"/>
      <c r="J53" s="21"/>
      <c r="K53" s="21"/>
      <c r="L53" s="21"/>
      <c r="M53" s="21">
        <v>45</v>
      </c>
      <c r="N53" s="1"/>
    </row>
    <row r="54" spans="1:14" ht="37.5" x14ac:dyDescent="0.25">
      <c r="A54" s="19" t="s">
        <v>74</v>
      </c>
      <c r="B54" s="20" t="s">
        <v>95</v>
      </c>
      <c r="C54" s="19">
        <f t="shared" si="6"/>
        <v>2</v>
      </c>
      <c r="D54" s="19">
        <f t="shared" si="10"/>
        <v>45</v>
      </c>
      <c r="E54" s="21">
        <v>15</v>
      </c>
      <c r="F54" s="19">
        <v>22</v>
      </c>
      <c r="G54" s="19">
        <v>8</v>
      </c>
      <c r="H54" s="21"/>
      <c r="I54" s="21"/>
      <c r="J54" s="21"/>
      <c r="K54" s="21"/>
      <c r="L54" s="21"/>
      <c r="M54" s="21">
        <v>45</v>
      </c>
      <c r="N54" s="1"/>
    </row>
    <row r="55" spans="1:14" s="1" customFormat="1" ht="37.5" x14ac:dyDescent="0.25">
      <c r="A55" s="19" t="s">
        <v>103</v>
      </c>
      <c r="B55" s="24" t="s">
        <v>84</v>
      </c>
      <c r="C55" s="23">
        <f>ROUND((E55/15+SUM(F55:G55)/30),0)</f>
        <v>3</v>
      </c>
      <c r="D55" s="23">
        <f>E55+F55+G55</f>
        <v>60</v>
      </c>
      <c r="E55" s="21">
        <v>20</v>
      </c>
      <c r="F55" s="19">
        <v>36</v>
      </c>
      <c r="G55" s="19">
        <v>4</v>
      </c>
      <c r="H55" s="25"/>
      <c r="I55" s="25"/>
      <c r="J55" s="25"/>
      <c r="K55" s="25"/>
      <c r="L55" s="25"/>
      <c r="M55" s="25">
        <v>60</v>
      </c>
    </row>
    <row r="56" spans="1:14" s="1" customFormat="1" ht="21.95" customHeight="1" x14ac:dyDescent="0.25">
      <c r="A56" s="19" t="s">
        <v>75</v>
      </c>
      <c r="B56" s="24" t="s">
        <v>101</v>
      </c>
      <c r="C56" s="23">
        <f>ROUND((E56/15+SUM(F56:G56)/30),0)</f>
        <v>1</v>
      </c>
      <c r="D56" s="23">
        <f>E56+F56+G56</f>
        <v>30</v>
      </c>
      <c r="E56" s="21">
        <v>10</v>
      </c>
      <c r="F56" s="19">
        <v>18</v>
      </c>
      <c r="G56" s="19">
        <v>2</v>
      </c>
      <c r="H56" s="25"/>
      <c r="I56" s="25"/>
      <c r="J56" s="25"/>
      <c r="K56" s="25"/>
      <c r="L56" s="25"/>
      <c r="M56" s="25">
        <v>30</v>
      </c>
    </row>
    <row r="57" spans="1:14" ht="21.95" customHeight="1" x14ac:dyDescent="0.25">
      <c r="A57" s="19" t="s">
        <v>102</v>
      </c>
      <c r="B57" s="20" t="s">
        <v>47</v>
      </c>
      <c r="C57" s="19">
        <v>12</v>
      </c>
      <c r="D57" s="19">
        <f t="shared" si="10"/>
        <v>480</v>
      </c>
      <c r="E57" s="19">
        <v>26</v>
      </c>
      <c r="F57" s="19">
        <v>450</v>
      </c>
      <c r="G57" s="19">
        <v>4</v>
      </c>
      <c r="H57" s="21"/>
      <c r="I57" s="21"/>
      <c r="J57" s="21">
        <v>480</v>
      </c>
      <c r="K57" s="21"/>
      <c r="L57" s="21"/>
      <c r="M57" s="21"/>
      <c r="N57" s="1"/>
    </row>
    <row r="58" spans="1:14" ht="21.95" customHeight="1" x14ac:dyDescent="0.25">
      <c r="A58" s="19" t="s">
        <v>77</v>
      </c>
      <c r="B58" s="20" t="s">
        <v>20</v>
      </c>
      <c r="C58" s="19">
        <v>12</v>
      </c>
      <c r="D58" s="19">
        <v>480</v>
      </c>
      <c r="E58" s="19">
        <v>26</v>
      </c>
      <c r="F58" s="19">
        <v>450</v>
      </c>
      <c r="G58" s="19">
        <v>4</v>
      </c>
      <c r="H58" s="21"/>
      <c r="I58" s="21"/>
      <c r="J58" s="21"/>
      <c r="K58" s="21"/>
      <c r="L58" s="21">
        <v>480</v>
      </c>
      <c r="M58" s="21"/>
      <c r="N58" s="1"/>
    </row>
    <row r="59" spans="1:14" ht="37.5" x14ac:dyDescent="0.25">
      <c r="A59" s="11" t="s">
        <v>40</v>
      </c>
      <c r="B59" s="17" t="s">
        <v>41</v>
      </c>
      <c r="C59" s="11">
        <f>C60</f>
        <v>2</v>
      </c>
      <c r="D59" s="11">
        <f t="shared" ref="D59:M59" si="11">D60</f>
        <v>60</v>
      </c>
      <c r="E59" s="11">
        <f t="shared" si="11"/>
        <v>12</v>
      </c>
      <c r="F59" s="11">
        <f t="shared" si="11"/>
        <v>44</v>
      </c>
      <c r="G59" s="11">
        <f t="shared" si="11"/>
        <v>4</v>
      </c>
      <c r="H59" s="11">
        <f t="shared" si="11"/>
        <v>0</v>
      </c>
      <c r="I59" s="11">
        <f t="shared" si="11"/>
        <v>0</v>
      </c>
      <c r="J59" s="11">
        <f t="shared" si="11"/>
        <v>0</v>
      </c>
      <c r="K59" s="11">
        <f t="shared" si="11"/>
        <v>0</v>
      </c>
      <c r="L59" s="11">
        <f t="shared" si="11"/>
        <v>0</v>
      </c>
      <c r="M59" s="11">
        <f t="shared" si="11"/>
        <v>60</v>
      </c>
      <c r="N59" s="1"/>
    </row>
    <row r="60" spans="1:14" s="3" customFormat="1" ht="18.75" x14ac:dyDescent="0.25">
      <c r="A60" s="11" t="s">
        <v>42</v>
      </c>
      <c r="B60" s="17" t="s">
        <v>82</v>
      </c>
      <c r="C60" s="11">
        <f t="shared" ref="C60:M60" si="12">SUM(C61:C61)</f>
        <v>2</v>
      </c>
      <c r="D60" s="11">
        <f t="shared" si="12"/>
        <v>60</v>
      </c>
      <c r="E60" s="11">
        <f t="shared" si="12"/>
        <v>12</v>
      </c>
      <c r="F60" s="11">
        <f t="shared" si="12"/>
        <v>44</v>
      </c>
      <c r="G60" s="11">
        <f t="shared" si="12"/>
        <v>4</v>
      </c>
      <c r="H60" s="11">
        <f t="shared" si="12"/>
        <v>0</v>
      </c>
      <c r="I60" s="11">
        <f t="shared" si="12"/>
        <v>0</v>
      </c>
      <c r="J60" s="11">
        <f t="shared" si="12"/>
        <v>0</v>
      </c>
      <c r="K60" s="11">
        <f t="shared" si="12"/>
        <v>0</v>
      </c>
      <c r="L60" s="11">
        <f t="shared" si="12"/>
        <v>0</v>
      </c>
      <c r="M60" s="11">
        <f t="shared" si="12"/>
        <v>60</v>
      </c>
      <c r="N60" s="1"/>
    </row>
    <row r="61" spans="1:14" ht="37.5" x14ac:dyDescent="0.25">
      <c r="A61" s="19" t="s">
        <v>122</v>
      </c>
      <c r="B61" s="20" t="s">
        <v>92</v>
      </c>
      <c r="C61" s="19">
        <f>ROUND((E61/15+SUM(F61:G61)/30),0)</f>
        <v>2</v>
      </c>
      <c r="D61" s="19">
        <f t="shared" ref="D61" si="13">E61+F61+G61</f>
        <v>60</v>
      </c>
      <c r="E61" s="21">
        <v>12</v>
      </c>
      <c r="F61" s="19">
        <v>44</v>
      </c>
      <c r="G61" s="19">
        <v>4</v>
      </c>
      <c r="H61" s="21"/>
      <c r="I61" s="21"/>
      <c r="J61" s="21"/>
      <c r="K61" s="21"/>
      <c r="L61" s="21"/>
      <c r="M61" s="21">
        <v>60</v>
      </c>
      <c r="N61" s="1"/>
    </row>
    <row r="62" spans="1:14" s="2" customFormat="1" ht="18.75" x14ac:dyDescent="0.25">
      <c r="A62" s="11" t="s">
        <v>43</v>
      </c>
      <c r="B62" s="17" t="s">
        <v>83</v>
      </c>
      <c r="C62" s="11">
        <f t="shared" ref="C62:M62" si="14">SUM(C63:C63)</f>
        <v>2</v>
      </c>
      <c r="D62" s="11">
        <f t="shared" si="14"/>
        <v>60</v>
      </c>
      <c r="E62" s="11">
        <f t="shared" si="14"/>
        <v>12</v>
      </c>
      <c r="F62" s="11">
        <f t="shared" si="14"/>
        <v>44</v>
      </c>
      <c r="G62" s="11">
        <f t="shared" si="14"/>
        <v>4</v>
      </c>
      <c r="H62" s="11">
        <f t="shared" si="14"/>
        <v>0</v>
      </c>
      <c r="I62" s="11">
        <f t="shared" si="14"/>
        <v>0</v>
      </c>
      <c r="J62" s="11">
        <f t="shared" si="14"/>
        <v>0</v>
      </c>
      <c r="K62" s="11">
        <f t="shared" si="14"/>
        <v>0</v>
      </c>
      <c r="L62" s="11">
        <f t="shared" si="14"/>
        <v>0</v>
      </c>
      <c r="M62" s="11">
        <f t="shared" si="14"/>
        <v>60</v>
      </c>
      <c r="N62" s="1"/>
    </row>
    <row r="63" spans="1:14" ht="37.5" x14ac:dyDescent="0.25">
      <c r="A63" s="19" t="s">
        <v>122</v>
      </c>
      <c r="B63" s="20" t="s">
        <v>94</v>
      </c>
      <c r="C63" s="19">
        <f t="shared" ref="C63" si="15">ROUND((E63/15+SUM(F63:G63)/30),0)</f>
        <v>2</v>
      </c>
      <c r="D63" s="19">
        <f t="shared" ref="D63" si="16">E63+F63+G63</f>
        <v>60</v>
      </c>
      <c r="E63" s="21">
        <v>12</v>
      </c>
      <c r="F63" s="19">
        <v>44</v>
      </c>
      <c r="G63" s="19">
        <v>4</v>
      </c>
      <c r="H63" s="21"/>
      <c r="I63" s="21"/>
      <c r="J63" s="21"/>
      <c r="K63" s="21"/>
      <c r="L63" s="21"/>
      <c r="M63" s="21">
        <v>60</v>
      </c>
      <c r="N63" s="1"/>
    </row>
    <row r="64" spans="1:14" ht="23.1" customHeight="1" x14ac:dyDescent="0.25">
      <c r="A64" s="42" t="s">
        <v>21</v>
      </c>
      <c r="B64" s="42"/>
      <c r="C64" s="11">
        <f t="shared" ref="C64:M64" si="17">C17+C24</f>
        <v>127</v>
      </c>
      <c r="D64" s="11">
        <f t="shared" si="17"/>
        <v>3205</v>
      </c>
      <c r="E64" s="11">
        <f t="shared" si="17"/>
        <v>944</v>
      </c>
      <c r="F64" s="11">
        <f t="shared" si="17"/>
        <v>2060</v>
      </c>
      <c r="G64" s="11">
        <f t="shared" si="17"/>
        <v>201</v>
      </c>
      <c r="H64" s="11">
        <f t="shared" si="17"/>
        <v>540</v>
      </c>
      <c r="I64" s="11">
        <f t="shared" si="17"/>
        <v>490</v>
      </c>
      <c r="J64" s="11">
        <f t="shared" si="17"/>
        <v>660</v>
      </c>
      <c r="K64" s="11">
        <f t="shared" si="17"/>
        <v>505</v>
      </c>
      <c r="L64" s="11">
        <f t="shared" si="17"/>
        <v>690</v>
      </c>
      <c r="M64" s="11">
        <f t="shared" si="17"/>
        <v>320</v>
      </c>
      <c r="N64" s="1"/>
    </row>
    <row r="65" spans="1:13" ht="15.6" customHeight="1" x14ac:dyDescent="0.25">
      <c r="A65" s="10"/>
      <c r="B65" s="10"/>
      <c r="C65" s="10"/>
      <c r="D65" s="10"/>
      <c r="E65" s="10"/>
      <c r="F65" s="10"/>
      <c r="G65" s="10"/>
      <c r="H65" s="26"/>
      <c r="I65" s="26"/>
      <c r="J65" s="26"/>
      <c r="K65" s="26"/>
      <c r="L65" s="26"/>
      <c r="M65" s="26"/>
    </row>
    <row r="66" spans="1:13" ht="18.75" x14ac:dyDescent="0.25">
      <c r="A66" s="10"/>
      <c r="B66" s="10"/>
      <c r="C66" s="10"/>
      <c r="D66" s="10"/>
      <c r="E66" s="44" t="s">
        <v>97</v>
      </c>
      <c r="F66" s="44"/>
      <c r="G66" s="44"/>
      <c r="H66" s="44"/>
      <c r="I66" s="44"/>
      <c r="J66" s="44"/>
      <c r="K66" s="44"/>
      <c r="L66" s="44"/>
      <c r="M66" s="44"/>
    </row>
    <row r="67" spans="1:13" ht="15.95" customHeight="1" x14ac:dyDescent="0.3">
      <c r="A67" s="10"/>
      <c r="B67" s="27" t="s">
        <v>27</v>
      </c>
      <c r="C67" s="46" t="s">
        <v>28</v>
      </c>
      <c r="D67" s="46"/>
      <c r="E67" s="46"/>
      <c r="F67" s="46"/>
      <c r="G67" s="46"/>
      <c r="H67" s="28"/>
      <c r="I67" s="41" t="s">
        <v>29</v>
      </c>
      <c r="J67" s="41"/>
      <c r="K67" s="41"/>
      <c r="L67" s="41"/>
      <c r="M67" s="41"/>
    </row>
    <row r="68" spans="1:13" ht="15.95" customHeight="1" x14ac:dyDescent="0.3">
      <c r="A68" s="10"/>
      <c r="B68" s="29"/>
      <c r="C68" s="5"/>
      <c r="D68" s="5"/>
      <c r="E68" s="5"/>
      <c r="F68" s="5"/>
      <c r="G68" s="5"/>
      <c r="H68" s="26"/>
      <c r="I68" s="30"/>
      <c r="J68" s="30"/>
      <c r="K68" s="30"/>
      <c r="L68" s="30"/>
      <c r="M68" s="30"/>
    </row>
    <row r="69" spans="1:13" ht="15.95" customHeight="1" x14ac:dyDescent="0.3">
      <c r="A69" s="10"/>
      <c r="B69" s="29"/>
      <c r="C69" s="5"/>
      <c r="D69" s="5"/>
      <c r="E69" s="5"/>
      <c r="F69" s="5"/>
      <c r="G69" s="5"/>
      <c r="H69" s="26"/>
      <c r="I69" s="30"/>
      <c r="J69" s="30"/>
      <c r="K69" s="30"/>
      <c r="L69" s="30"/>
      <c r="M69" s="30"/>
    </row>
    <row r="70" spans="1:13" ht="15.95" customHeight="1" x14ac:dyDescent="0.3">
      <c r="A70" s="10"/>
      <c r="B70" s="29"/>
      <c r="C70" s="5"/>
      <c r="D70" s="5"/>
      <c r="E70" s="5"/>
      <c r="F70" s="5"/>
      <c r="G70" s="5"/>
      <c r="H70" s="26"/>
      <c r="I70" s="30"/>
      <c r="J70" s="30"/>
      <c r="K70" s="30"/>
      <c r="L70" s="30"/>
      <c r="M70" s="30"/>
    </row>
    <row r="71" spans="1:13" ht="18.75" x14ac:dyDescent="0.25">
      <c r="A71" s="10"/>
      <c r="B71" s="10"/>
      <c r="C71" s="10"/>
      <c r="D71" s="10"/>
      <c r="E71" s="10"/>
      <c r="F71" s="10"/>
      <c r="G71" s="10"/>
      <c r="H71" s="26"/>
      <c r="I71" s="26"/>
      <c r="J71" s="26"/>
      <c r="K71" s="26"/>
      <c r="L71" s="26"/>
      <c r="M71" s="26"/>
    </row>
    <row r="72" spans="1:13" ht="15" customHeight="1" x14ac:dyDescent="0.25">
      <c r="A72" s="10"/>
      <c r="B72" s="10"/>
      <c r="C72" s="10"/>
      <c r="D72" s="10"/>
      <c r="E72" s="10"/>
      <c r="F72" s="10"/>
      <c r="G72" s="10"/>
      <c r="H72" s="26"/>
      <c r="I72" s="26"/>
      <c r="J72" s="26"/>
      <c r="K72" s="26"/>
      <c r="L72" s="26"/>
      <c r="M72" s="26"/>
    </row>
    <row r="73" spans="1:13" ht="18.75" x14ac:dyDescent="0.25">
      <c r="A73" s="10"/>
      <c r="B73" s="27" t="s">
        <v>44</v>
      </c>
      <c r="C73" s="40" t="s">
        <v>99</v>
      </c>
      <c r="D73" s="40"/>
      <c r="E73" s="40"/>
      <c r="F73" s="40"/>
      <c r="G73" s="40"/>
      <c r="H73" s="28"/>
      <c r="I73" s="41" t="s">
        <v>76</v>
      </c>
      <c r="J73" s="41"/>
      <c r="K73" s="41"/>
      <c r="L73" s="41"/>
      <c r="M73" s="41"/>
    </row>
  </sheetData>
  <mergeCells count="22">
    <mergeCell ref="A1:M1"/>
    <mergeCell ref="A2:M2"/>
    <mergeCell ref="A4:M4"/>
    <mergeCell ref="A5:M5"/>
    <mergeCell ref="A6:M6"/>
    <mergeCell ref="C8:M8"/>
    <mergeCell ref="C9:M9"/>
    <mergeCell ref="C10:M10"/>
    <mergeCell ref="C11:M11"/>
    <mergeCell ref="C67:G67"/>
    <mergeCell ref="I67:M67"/>
    <mergeCell ref="C73:G73"/>
    <mergeCell ref="I73:M73"/>
    <mergeCell ref="A14:A16"/>
    <mergeCell ref="B14:B16"/>
    <mergeCell ref="C14:C16"/>
    <mergeCell ref="D14:G14"/>
    <mergeCell ref="H14:M15"/>
    <mergeCell ref="D15:D16"/>
    <mergeCell ref="E15:G15"/>
    <mergeCell ref="A64:B64"/>
    <mergeCell ref="E66:M66"/>
  </mergeCells>
  <phoneticPr fontId="9" type="noConversion"/>
  <pageMargins left="0.6692913385826772" right="0.19685039370078741" top="0.47244094488188981" bottom="0.39370078740157483" header="0.31496062992125984" footer="0.31496062992125984"/>
  <pageSetup paperSize="9" orientation="portrait" r:id="rId1"/>
  <rowBreaks count="1" manualBreakCount="1">
    <brk id="3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A34" workbookViewId="0">
      <selection activeCell="I50" sqref="I50:K50"/>
    </sheetView>
  </sheetViews>
  <sheetFormatPr defaultRowHeight="15" x14ac:dyDescent="0.25"/>
  <cols>
    <col min="1" max="1" width="7.5703125" customWidth="1"/>
    <col min="2" max="2" width="26.85546875" customWidth="1"/>
    <col min="3" max="3" width="5.140625" customWidth="1"/>
    <col min="4" max="4" width="7" customWidth="1"/>
    <col min="5" max="5" width="5.85546875" customWidth="1"/>
    <col min="6" max="6" width="6.5703125" customWidth="1"/>
    <col min="7" max="7" width="6.42578125" customWidth="1"/>
    <col min="8" max="8" width="5.85546875" customWidth="1"/>
    <col min="9" max="9" width="6.140625" customWidth="1"/>
    <col min="10" max="10" width="6" customWidth="1"/>
    <col min="11" max="11" width="9.140625" customWidth="1"/>
  </cols>
  <sheetData>
    <row r="1" spans="1:11" ht="18.75" x14ac:dyDescent="0.3">
      <c r="A1" s="47" t="s">
        <v>22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8.75" x14ac:dyDescent="0.3">
      <c r="A2" s="46" t="s">
        <v>88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8.75" x14ac:dyDescent="0.3">
      <c r="A3" s="35"/>
      <c r="B3" s="7"/>
      <c r="C3" s="7"/>
      <c r="D3" s="8"/>
      <c r="E3" s="8"/>
      <c r="F3" s="8"/>
      <c r="G3" s="8"/>
      <c r="H3" s="8"/>
      <c r="I3" s="8"/>
      <c r="J3" s="8"/>
      <c r="K3" s="8"/>
    </row>
    <row r="4" spans="1:11" ht="18.75" x14ac:dyDescent="0.3">
      <c r="A4" s="46" t="s">
        <v>124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8.75" x14ac:dyDescent="0.3">
      <c r="A5" s="46" t="s">
        <v>48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18.75" x14ac:dyDescent="0.3">
      <c r="A6" s="46" t="s">
        <v>125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18.75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8.75" x14ac:dyDescent="0.3">
      <c r="A8" s="8"/>
      <c r="B8" s="9" t="s">
        <v>78</v>
      </c>
      <c r="C8" s="45" t="s">
        <v>79</v>
      </c>
      <c r="D8" s="45"/>
      <c r="E8" s="45"/>
      <c r="F8" s="45"/>
      <c r="G8" s="45"/>
      <c r="H8" s="45"/>
      <c r="I8" s="45"/>
      <c r="J8" s="45"/>
      <c r="K8" s="45"/>
    </row>
    <row r="9" spans="1:11" ht="18.75" x14ac:dyDescent="0.3">
      <c r="A9" s="8"/>
      <c r="B9" s="9" t="s">
        <v>80</v>
      </c>
      <c r="C9" s="45">
        <v>5520205</v>
      </c>
      <c r="D9" s="45"/>
      <c r="E9" s="45"/>
      <c r="F9" s="45"/>
      <c r="G9" s="45"/>
      <c r="H9" s="45"/>
      <c r="I9" s="45"/>
      <c r="J9" s="45"/>
      <c r="K9" s="45"/>
    </row>
    <row r="10" spans="1:11" ht="18.75" x14ac:dyDescent="0.3">
      <c r="A10" s="8"/>
      <c r="B10" s="9" t="s">
        <v>113</v>
      </c>
      <c r="C10" s="45" t="s">
        <v>126</v>
      </c>
      <c r="D10" s="45"/>
      <c r="E10" s="45"/>
      <c r="F10" s="45"/>
      <c r="G10" s="45"/>
      <c r="H10" s="45"/>
      <c r="I10" s="45"/>
      <c r="J10" s="45"/>
      <c r="K10" s="45"/>
    </row>
    <row r="11" spans="1:11" ht="18.75" x14ac:dyDescent="0.3">
      <c r="A11" s="8"/>
      <c r="B11" s="9" t="s">
        <v>25</v>
      </c>
      <c r="C11" s="45" t="s">
        <v>127</v>
      </c>
      <c r="D11" s="45"/>
      <c r="E11" s="45"/>
      <c r="F11" s="45"/>
      <c r="G11" s="45"/>
      <c r="H11" s="45"/>
      <c r="I11" s="45"/>
      <c r="J11" s="45"/>
      <c r="K11" s="45"/>
    </row>
    <row r="12" spans="1:11" ht="18.75" x14ac:dyDescent="0.3">
      <c r="A12" s="8"/>
      <c r="B12" s="9" t="s">
        <v>128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ht="18.75" x14ac:dyDescent="0.3">
      <c r="A13" s="36"/>
      <c r="B13" s="37"/>
      <c r="C13" s="37"/>
      <c r="D13" s="36"/>
      <c r="E13" s="36"/>
      <c r="F13" s="36"/>
      <c r="G13" s="36"/>
      <c r="H13" s="8"/>
      <c r="I13" s="8"/>
      <c r="J13" s="8"/>
      <c r="K13" s="8"/>
    </row>
    <row r="14" spans="1:11" ht="18.75" x14ac:dyDescent="0.25">
      <c r="A14" s="42" t="s">
        <v>0</v>
      </c>
      <c r="B14" s="42" t="s">
        <v>1</v>
      </c>
      <c r="C14" s="42" t="s">
        <v>2</v>
      </c>
      <c r="D14" s="42" t="s">
        <v>3</v>
      </c>
      <c r="E14" s="42"/>
      <c r="F14" s="42"/>
      <c r="G14" s="42"/>
      <c r="H14" s="43" t="s">
        <v>30</v>
      </c>
      <c r="I14" s="43"/>
      <c r="J14" s="43"/>
      <c r="K14" s="43"/>
    </row>
    <row r="15" spans="1:11" ht="18.75" x14ac:dyDescent="0.25">
      <c r="A15" s="42"/>
      <c r="B15" s="42"/>
      <c r="C15" s="42"/>
      <c r="D15" s="42" t="s">
        <v>4</v>
      </c>
      <c r="E15" s="42" t="s">
        <v>5</v>
      </c>
      <c r="F15" s="42"/>
      <c r="G15" s="42"/>
      <c r="H15" s="43"/>
      <c r="I15" s="43"/>
      <c r="J15" s="43"/>
      <c r="K15" s="43"/>
    </row>
    <row r="16" spans="1:11" ht="37.5" x14ac:dyDescent="0.25">
      <c r="A16" s="42"/>
      <c r="B16" s="42"/>
      <c r="C16" s="42"/>
      <c r="D16" s="42"/>
      <c r="E16" s="38" t="s">
        <v>6</v>
      </c>
      <c r="F16" s="38" t="s">
        <v>7</v>
      </c>
      <c r="G16" s="38" t="s">
        <v>8</v>
      </c>
      <c r="H16" s="39">
        <v>1</v>
      </c>
      <c r="I16" s="39">
        <v>2</v>
      </c>
      <c r="J16" s="39">
        <v>3</v>
      </c>
      <c r="K16" s="39">
        <v>4</v>
      </c>
    </row>
    <row r="17" spans="1:12" ht="18.75" x14ac:dyDescent="0.25">
      <c r="A17" s="38" t="s">
        <v>9</v>
      </c>
      <c r="B17" s="13" t="s">
        <v>10</v>
      </c>
      <c r="C17" s="38">
        <f>SUM(C18:C23)</f>
        <v>11</v>
      </c>
      <c r="D17" s="38">
        <f t="shared" ref="D17:K17" si="0">SUM(D18:D23)</f>
        <v>255</v>
      </c>
      <c r="E17" s="38">
        <f t="shared" si="0"/>
        <v>94</v>
      </c>
      <c r="F17" s="38">
        <f t="shared" si="0"/>
        <v>148</v>
      </c>
      <c r="G17" s="38">
        <f t="shared" si="0"/>
        <v>13</v>
      </c>
      <c r="H17" s="38">
        <f>SUM(H18:H23)</f>
        <v>120</v>
      </c>
      <c r="I17" s="38">
        <f>SUM(I18:I23)</f>
        <v>135</v>
      </c>
      <c r="J17" s="38">
        <f t="shared" si="0"/>
        <v>0</v>
      </c>
      <c r="K17" s="38">
        <f t="shared" si="0"/>
        <v>0</v>
      </c>
    </row>
    <row r="18" spans="1:12" ht="21.95" customHeight="1" x14ac:dyDescent="0.25">
      <c r="A18" s="14" t="s">
        <v>31</v>
      </c>
      <c r="B18" s="15" t="s">
        <v>46</v>
      </c>
      <c r="C18" s="48">
        <v>3</v>
      </c>
      <c r="D18" s="49">
        <v>90</v>
      </c>
      <c r="E18" s="49">
        <v>30</v>
      </c>
      <c r="F18" s="49">
        <v>56</v>
      </c>
      <c r="G18" s="50">
        <v>4</v>
      </c>
      <c r="H18" s="51"/>
      <c r="I18" s="51">
        <v>90</v>
      </c>
      <c r="J18" s="48"/>
      <c r="K18" s="48"/>
    </row>
    <row r="19" spans="1:12" ht="21.95" customHeight="1" x14ac:dyDescent="0.3">
      <c r="A19" s="14" t="s">
        <v>32</v>
      </c>
      <c r="B19" s="15" t="s">
        <v>13</v>
      </c>
      <c r="C19" s="48">
        <v>2</v>
      </c>
      <c r="D19" s="49">
        <v>45</v>
      </c>
      <c r="E19" s="49">
        <v>15</v>
      </c>
      <c r="F19" s="49">
        <v>29</v>
      </c>
      <c r="G19" s="50">
        <v>1</v>
      </c>
      <c r="H19" s="49">
        <v>45</v>
      </c>
      <c r="I19" s="52"/>
      <c r="J19" s="48"/>
      <c r="K19" s="48"/>
    </row>
    <row r="20" spans="1:12" ht="21.95" customHeight="1" x14ac:dyDescent="0.25">
      <c r="A20" s="14" t="s">
        <v>33</v>
      </c>
      <c r="B20" s="15" t="s">
        <v>85</v>
      </c>
      <c r="C20" s="48">
        <v>2</v>
      </c>
      <c r="D20" s="50">
        <v>30</v>
      </c>
      <c r="E20" s="50">
        <v>15</v>
      </c>
      <c r="F20" s="50">
        <v>13</v>
      </c>
      <c r="G20" s="50">
        <v>2</v>
      </c>
      <c r="H20" s="51">
        <v>30</v>
      </c>
      <c r="I20" s="51"/>
      <c r="J20" s="48"/>
      <c r="K20" s="48"/>
    </row>
    <row r="21" spans="1:12" ht="21.95" customHeight="1" x14ac:dyDescent="0.25">
      <c r="A21" s="14" t="s">
        <v>34</v>
      </c>
      <c r="B21" s="15" t="s">
        <v>12</v>
      </c>
      <c r="C21" s="48">
        <v>1</v>
      </c>
      <c r="D21" s="50">
        <v>15</v>
      </c>
      <c r="E21" s="50">
        <v>9</v>
      </c>
      <c r="F21" s="50">
        <v>5</v>
      </c>
      <c r="G21" s="50">
        <v>1</v>
      </c>
      <c r="H21" s="51">
        <v>15</v>
      </c>
      <c r="I21" s="51"/>
      <c r="J21" s="53"/>
      <c r="K21" s="48"/>
    </row>
    <row r="22" spans="1:12" ht="37.5" x14ac:dyDescent="0.25">
      <c r="A22" s="14" t="s">
        <v>35</v>
      </c>
      <c r="B22" s="15" t="s">
        <v>86</v>
      </c>
      <c r="C22" s="48">
        <v>2</v>
      </c>
      <c r="D22" s="50">
        <v>45</v>
      </c>
      <c r="E22" s="50">
        <v>21</v>
      </c>
      <c r="F22" s="50">
        <v>21</v>
      </c>
      <c r="G22" s="50">
        <v>3</v>
      </c>
      <c r="H22" s="51"/>
      <c r="I22" s="51">
        <v>45</v>
      </c>
      <c r="J22" s="54"/>
      <c r="K22" s="48"/>
    </row>
    <row r="23" spans="1:12" ht="21.95" customHeight="1" x14ac:dyDescent="0.25">
      <c r="A23" s="14" t="s">
        <v>36</v>
      </c>
      <c r="B23" s="15" t="s">
        <v>11</v>
      </c>
      <c r="C23" s="48">
        <v>1</v>
      </c>
      <c r="D23" s="50">
        <v>30</v>
      </c>
      <c r="E23" s="50">
        <v>4</v>
      </c>
      <c r="F23" s="50">
        <v>24</v>
      </c>
      <c r="G23" s="50">
        <v>2</v>
      </c>
      <c r="H23" s="51">
        <v>30</v>
      </c>
      <c r="I23" s="51"/>
      <c r="J23" s="48"/>
      <c r="K23" s="48"/>
    </row>
    <row r="24" spans="1:12" ht="37.5" x14ac:dyDescent="0.25">
      <c r="A24" s="38" t="s">
        <v>15</v>
      </c>
      <c r="B24" s="17" t="s">
        <v>16</v>
      </c>
      <c r="C24" s="55">
        <f t="shared" ref="C24:K24" si="1">C25+C33+C39</f>
        <v>47</v>
      </c>
      <c r="D24" s="55">
        <f t="shared" si="1"/>
        <v>1200</v>
      </c>
      <c r="E24" s="55">
        <f t="shared" si="1"/>
        <v>361</v>
      </c>
      <c r="F24" s="55">
        <f t="shared" si="1"/>
        <v>794</v>
      </c>
      <c r="G24" s="55">
        <f t="shared" si="1"/>
        <v>75</v>
      </c>
      <c r="H24" s="55">
        <f t="shared" si="1"/>
        <v>235</v>
      </c>
      <c r="I24" s="55">
        <f t="shared" si="1"/>
        <v>210</v>
      </c>
      <c r="J24" s="55">
        <f t="shared" si="1"/>
        <v>305</v>
      </c>
      <c r="K24" s="55">
        <f t="shared" si="1"/>
        <v>450</v>
      </c>
    </row>
    <row r="25" spans="1:12" ht="37.5" x14ac:dyDescent="0.25">
      <c r="A25" s="38" t="s">
        <v>17</v>
      </c>
      <c r="B25" s="17" t="s">
        <v>18</v>
      </c>
      <c r="C25" s="55">
        <f t="shared" ref="C25:K25" si="2">SUM(C26:C32)</f>
        <v>21</v>
      </c>
      <c r="D25" s="55">
        <f t="shared" si="2"/>
        <v>385</v>
      </c>
      <c r="E25" s="55">
        <f t="shared" si="2"/>
        <v>218</v>
      </c>
      <c r="F25" s="55">
        <f t="shared" si="2"/>
        <v>130</v>
      </c>
      <c r="G25" s="55">
        <f t="shared" si="2"/>
        <v>37</v>
      </c>
      <c r="H25" s="55">
        <f t="shared" si="2"/>
        <v>235</v>
      </c>
      <c r="I25" s="55">
        <f t="shared" si="2"/>
        <v>90</v>
      </c>
      <c r="J25" s="55">
        <f t="shared" si="2"/>
        <v>60</v>
      </c>
      <c r="K25" s="55">
        <f t="shared" si="2"/>
        <v>0</v>
      </c>
    </row>
    <row r="26" spans="1:12" ht="37.5" x14ac:dyDescent="0.25">
      <c r="A26" s="19" t="s">
        <v>37</v>
      </c>
      <c r="B26" s="20" t="s">
        <v>55</v>
      </c>
      <c r="C26" s="56">
        <f>ROUND((E26/15+SUM(F26:G26)/30),0)</f>
        <v>3</v>
      </c>
      <c r="D26" s="56">
        <f t="shared" ref="D26" si="3">SUM(E26:G26)</f>
        <v>40</v>
      </c>
      <c r="E26" s="56">
        <v>38</v>
      </c>
      <c r="F26" s="56">
        <v>0</v>
      </c>
      <c r="G26" s="56">
        <v>2</v>
      </c>
      <c r="H26" s="57">
        <v>40</v>
      </c>
      <c r="I26" s="57"/>
      <c r="J26" s="57"/>
      <c r="K26" s="57"/>
    </row>
    <row r="27" spans="1:12" s="1" customFormat="1" ht="37.5" x14ac:dyDescent="0.25">
      <c r="A27" s="19" t="s">
        <v>105</v>
      </c>
      <c r="B27" s="20" t="s">
        <v>50</v>
      </c>
      <c r="C27" s="56">
        <f t="shared" ref="C27:C35" si="4">ROUND((E27/15+SUM(F27:G27)/30),0)</f>
        <v>4</v>
      </c>
      <c r="D27" s="56">
        <v>60</v>
      </c>
      <c r="E27" s="56">
        <v>55</v>
      </c>
      <c r="F27" s="56"/>
      <c r="G27" s="56">
        <v>5</v>
      </c>
      <c r="H27" s="57">
        <v>60</v>
      </c>
      <c r="I27" s="57"/>
      <c r="J27" s="57"/>
      <c r="K27" s="57"/>
      <c r="L27" s="58"/>
    </row>
    <row r="28" spans="1:12" s="1" customFormat="1" ht="21.95" customHeight="1" x14ac:dyDescent="0.25">
      <c r="A28" s="19" t="s">
        <v>129</v>
      </c>
      <c r="B28" s="20" t="s">
        <v>52</v>
      </c>
      <c r="C28" s="56">
        <f t="shared" si="4"/>
        <v>4</v>
      </c>
      <c r="D28" s="59">
        <f t="shared" ref="D28:D32" si="5">E28+F28+G28</f>
        <v>90</v>
      </c>
      <c r="E28" s="60">
        <v>26</v>
      </c>
      <c r="F28" s="59">
        <v>52</v>
      </c>
      <c r="G28" s="59">
        <v>12</v>
      </c>
      <c r="H28" s="57"/>
      <c r="I28" s="57">
        <v>90</v>
      </c>
      <c r="J28" s="57"/>
      <c r="K28" s="57"/>
    </row>
    <row r="29" spans="1:12" s="1" customFormat="1" ht="21.95" customHeight="1" x14ac:dyDescent="0.25">
      <c r="A29" s="19" t="s">
        <v>96</v>
      </c>
      <c r="B29" s="20" t="s">
        <v>54</v>
      </c>
      <c r="C29" s="56">
        <f t="shared" si="4"/>
        <v>2</v>
      </c>
      <c r="D29" s="56">
        <f t="shared" si="5"/>
        <v>30</v>
      </c>
      <c r="E29" s="56">
        <v>28</v>
      </c>
      <c r="F29" s="56"/>
      <c r="G29" s="56">
        <v>2</v>
      </c>
      <c r="H29" s="57"/>
      <c r="I29" s="57"/>
      <c r="J29" s="57">
        <v>30</v>
      </c>
      <c r="K29" s="57"/>
    </row>
    <row r="30" spans="1:12" s="1" customFormat="1" ht="21.95" customHeight="1" x14ac:dyDescent="0.25">
      <c r="A30" s="19" t="s">
        <v>106</v>
      </c>
      <c r="B30" s="20" t="s">
        <v>58</v>
      </c>
      <c r="C30" s="56">
        <f t="shared" si="4"/>
        <v>2</v>
      </c>
      <c r="D30" s="56">
        <f t="shared" si="5"/>
        <v>30</v>
      </c>
      <c r="E30" s="56">
        <v>28</v>
      </c>
      <c r="F30" s="56"/>
      <c r="G30" s="56">
        <v>2</v>
      </c>
      <c r="H30" s="57"/>
      <c r="I30" s="57"/>
      <c r="J30" s="57">
        <v>30</v>
      </c>
      <c r="K30" s="57"/>
    </row>
    <row r="31" spans="1:12" s="1" customFormat="1" ht="21.95" customHeight="1" x14ac:dyDescent="0.25">
      <c r="A31" s="19" t="s">
        <v>130</v>
      </c>
      <c r="B31" s="20" t="s">
        <v>89</v>
      </c>
      <c r="C31" s="56">
        <f>ROUND((E31/15+SUM(F31:G31)/30),0)</f>
        <v>4</v>
      </c>
      <c r="D31" s="56">
        <f t="shared" si="5"/>
        <v>90</v>
      </c>
      <c r="E31" s="57">
        <v>28</v>
      </c>
      <c r="F31" s="56">
        <v>52</v>
      </c>
      <c r="G31" s="56">
        <v>10</v>
      </c>
      <c r="H31" s="57">
        <v>90</v>
      </c>
      <c r="I31" s="57"/>
      <c r="J31" s="57"/>
      <c r="K31" s="57"/>
    </row>
    <row r="32" spans="1:12" s="1" customFormat="1" ht="21.95" customHeight="1" x14ac:dyDescent="0.25">
      <c r="A32" s="19" t="s">
        <v>116</v>
      </c>
      <c r="B32" s="20" t="s">
        <v>64</v>
      </c>
      <c r="C32" s="56">
        <f>ROUND((E32/15+SUM(F32:G32)/30),0)</f>
        <v>2</v>
      </c>
      <c r="D32" s="56">
        <f t="shared" si="5"/>
        <v>45</v>
      </c>
      <c r="E32" s="57">
        <v>15</v>
      </c>
      <c r="F32" s="56">
        <v>26</v>
      </c>
      <c r="G32" s="56">
        <v>4</v>
      </c>
      <c r="H32" s="57">
        <v>45</v>
      </c>
      <c r="I32" s="57"/>
      <c r="J32" s="57"/>
      <c r="K32" s="57"/>
    </row>
    <row r="33" spans="1:11" s="1" customFormat="1" ht="37.5" x14ac:dyDescent="0.25">
      <c r="A33" s="38" t="s">
        <v>19</v>
      </c>
      <c r="B33" s="17" t="s">
        <v>45</v>
      </c>
      <c r="C33" s="55">
        <f t="shared" ref="C33:K33" si="6">SUM(C34:C38)</f>
        <v>24</v>
      </c>
      <c r="D33" s="55">
        <f t="shared" si="6"/>
        <v>770</v>
      </c>
      <c r="E33" s="55">
        <f t="shared" si="6"/>
        <v>128</v>
      </c>
      <c r="F33" s="55">
        <f t="shared" si="6"/>
        <v>642</v>
      </c>
      <c r="G33" s="55">
        <f t="shared" si="6"/>
        <v>30</v>
      </c>
      <c r="H33" s="55">
        <f t="shared" si="6"/>
        <v>0</v>
      </c>
      <c r="I33" s="55">
        <f t="shared" si="6"/>
        <v>120</v>
      </c>
      <c r="J33" s="55">
        <f t="shared" si="6"/>
        <v>200</v>
      </c>
      <c r="K33" s="55">
        <f t="shared" si="6"/>
        <v>450</v>
      </c>
    </row>
    <row r="34" spans="1:11" s="1" customFormat="1" ht="37.5" x14ac:dyDescent="0.25">
      <c r="A34" s="19" t="s">
        <v>131</v>
      </c>
      <c r="B34" s="20" t="s">
        <v>93</v>
      </c>
      <c r="C34" s="56">
        <f t="shared" si="4"/>
        <v>5</v>
      </c>
      <c r="D34" s="56">
        <v>120</v>
      </c>
      <c r="E34" s="57">
        <v>36</v>
      </c>
      <c r="F34" s="56">
        <v>72</v>
      </c>
      <c r="G34" s="56">
        <v>12</v>
      </c>
      <c r="H34" s="57"/>
      <c r="I34" s="57">
        <v>120</v>
      </c>
      <c r="J34" s="57"/>
      <c r="K34" s="57"/>
    </row>
    <row r="35" spans="1:11" s="1" customFormat="1" ht="37.5" x14ac:dyDescent="0.25">
      <c r="A35" s="19" t="s">
        <v>132</v>
      </c>
      <c r="B35" s="20" t="s">
        <v>68</v>
      </c>
      <c r="C35" s="56">
        <f t="shared" si="4"/>
        <v>5</v>
      </c>
      <c r="D35" s="56">
        <v>120</v>
      </c>
      <c r="E35" s="57">
        <v>36</v>
      </c>
      <c r="F35" s="56">
        <v>72</v>
      </c>
      <c r="G35" s="56">
        <v>12</v>
      </c>
      <c r="H35" s="57"/>
      <c r="I35" s="57"/>
      <c r="J35" s="57">
        <v>120</v>
      </c>
      <c r="K35" s="57"/>
    </row>
    <row r="36" spans="1:11" s="1" customFormat="1" ht="37.5" x14ac:dyDescent="0.25">
      <c r="A36" s="19" t="s">
        <v>133</v>
      </c>
      <c r="B36" s="20" t="s">
        <v>91</v>
      </c>
      <c r="C36" s="61">
        <v>2</v>
      </c>
      <c r="D36" s="61">
        <v>40</v>
      </c>
      <c r="E36" s="54">
        <v>15</v>
      </c>
      <c r="F36" s="61">
        <v>24</v>
      </c>
      <c r="G36" s="61">
        <v>1</v>
      </c>
      <c r="H36" s="57"/>
      <c r="I36" s="57"/>
      <c r="J36" s="57">
        <v>40</v>
      </c>
      <c r="K36" s="57"/>
    </row>
    <row r="37" spans="1:11" s="1" customFormat="1" ht="37.5" x14ac:dyDescent="0.25">
      <c r="A37" s="19" t="s">
        <v>108</v>
      </c>
      <c r="B37" s="20" t="s">
        <v>71</v>
      </c>
      <c r="C37" s="61">
        <v>2</v>
      </c>
      <c r="D37" s="61">
        <v>40</v>
      </c>
      <c r="E37" s="54">
        <v>15</v>
      </c>
      <c r="F37" s="61">
        <v>24</v>
      </c>
      <c r="G37" s="61">
        <v>1</v>
      </c>
      <c r="H37" s="57"/>
      <c r="I37" s="57"/>
      <c r="J37" s="57">
        <v>40</v>
      </c>
      <c r="K37" s="57"/>
    </row>
    <row r="38" spans="1:11" ht="37.5" x14ac:dyDescent="0.25">
      <c r="A38" s="19" t="s">
        <v>118</v>
      </c>
      <c r="B38" s="20" t="s">
        <v>20</v>
      </c>
      <c r="C38" s="56">
        <v>10</v>
      </c>
      <c r="D38" s="56">
        <v>450</v>
      </c>
      <c r="E38" s="56">
        <v>26</v>
      </c>
      <c r="F38" s="56">
        <v>450</v>
      </c>
      <c r="G38" s="56">
        <v>4</v>
      </c>
      <c r="H38" s="57"/>
      <c r="I38" s="57"/>
      <c r="J38" s="57"/>
      <c r="K38" s="57">
        <v>450</v>
      </c>
    </row>
    <row r="39" spans="1:11" ht="37.5" x14ac:dyDescent="0.25">
      <c r="A39" s="38" t="s">
        <v>40</v>
      </c>
      <c r="B39" s="17" t="s">
        <v>134</v>
      </c>
      <c r="C39" s="55">
        <f>C40</f>
        <v>2</v>
      </c>
      <c r="D39" s="55">
        <f t="shared" ref="D39:K39" si="7">D40</f>
        <v>45</v>
      </c>
      <c r="E39" s="55">
        <f t="shared" si="7"/>
        <v>15</v>
      </c>
      <c r="F39" s="55">
        <f t="shared" si="7"/>
        <v>22</v>
      </c>
      <c r="G39" s="55">
        <f t="shared" si="7"/>
        <v>8</v>
      </c>
      <c r="H39" s="55">
        <f t="shared" si="7"/>
        <v>0</v>
      </c>
      <c r="I39" s="55">
        <f t="shared" si="7"/>
        <v>0</v>
      </c>
      <c r="J39" s="55">
        <f t="shared" si="7"/>
        <v>45</v>
      </c>
      <c r="K39" s="55">
        <f t="shared" si="7"/>
        <v>0</v>
      </c>
    </row>
    <row r="40" spans="1:11" ht="37.5" x14ac:dyDescent="0.25">
      <c r="A40" s="19" t="s">
        <v>135</v>
      </c>
      <c r="B40" s="20" t="s">
        <v>95</v>
      </c>
      <c r="C40" s="56">
        <f t="shared" ref="C40" si="8">ROUND((E40/15+SUM(F40:G40)/30),0)</f>
        <v>2</v>
      </c>
      <c r="D40" s="56">
        <f t="shared" ref="D40" si="9">E40+F40+G40</f>
        <v>45</v>
      </c>
      <c r="E40" s="57">
        <v>15</v>
      </c>
      <c r="F40" s="56">
        <v>22</v>
      </c>
      <c r="G40" s="56">
        <v>8</v>
      </c>
      <c r="H40" s="57"/>
      <c r="I40" s="57"/>
      <c r="J40" s="57">
        <v>45</v>
      </c>
      <c r="K40" s="57"/>
    </row>
    <row r="41" spans="1:11" ht="18.75" x14ac:dyDescent="0.25">
      <c r="A41" s="42" t="s">
        <v>21</v>
      </c>
      <c r="B41" s="42"/>
      <c r="C41" s="55">
        <f t="shared" ref="C41:K41" si="10">C17+C24</f>
        <v>58</v>
      </c>
      <c r="D41" s="55">
        <f t="shared" si="10"/>
        <v>1455</v>
      </c>
      <c r="E41" s="55">
        <f t="shared" si="10"/>
        <v>455</v>
      </c>
      <c r="F41" s="55">
        <f t="shared" si="10"/>
        <v>942</v>
      </c>
      <c r="G41" s="55">
        <f t="shared" si="10"/>
        <v>88</v>
      </c>
      <c r="H41" s="55">
        <f t="shared" si="10"/>
        <v>355</v>
      </c>
      <c r="I41" s="55">
        <f t="shared" si="10"/>
        <v>345</v>
      </c>
      <c r="J41" s="55">
        <f t="shared" si="10"/>
        <v>305</v>
      </c>
      <c r="K41" s="55">
        <f t="shared" si="10"/>
        <v>450</v>
      </c>
    </row>
    <row r="42" spans="1:11" ht="18.75" x14ac:dyDescent="0.25">
      <c r="A42" s="37"/>
      <c r="B42" s="37"/>
      <c r="C42" s="37"/>
      <c r="D42" s="37"/>
      <c r="E42" s="37"/>
      <c r="F42" s="37"/>
      <c r="G42" s="37"/>
      <c r="H42" s="26"/>
      <c r="I42" s="26"/>
      <c r="J42" s="26"/>
      <c r="K42" s="26"/>
    </row>
    <row r="43" spans="1:11" ht="18.75" x14ac:dyDescent="0.25">
      <c r="A43" s="37"/>
      <c r="B43" s="37"/>
      <c r="C43" s="37"/>
      <c r="D43" s="37"/>
      <c r="E43" s="44" t="s">
        <v>97</v>
      </c>
      <c r="F43" s="44"/>
      <c r="G43" s="44"/>
      <c r="H43" s="44"/>
      <c r="I43" s="44"/>
      <c r="J43" s="44"/>
      <c r="K43" s="44"/>
    </row>
    <row r="44" spans="1:11" ht="18.75" x14ac:dyDescent="0.3">
      <c r="A44" s="62" t="s">
        <v>27</v>
      </c>
      <c r="B44" s="27"/>
      <c r="C44" s="46" t="s">
        <v>28</v>
      </c>
      <c r="D44" s="46"/>
      <c r="E44" s="46"/>
      <c r="F44" s="46"/>
      <c r="G44" s="46"/>
      <c r="H44" s="28"/>
      <c r="I44" s="41" t="s">
        <v>29</v>
      </c>
      <c r="J44" s="41"/>
      <c r="K44" s="41"/>
    </row>
    <row r="45" spans="1:11" ht="18.75" x14ac:dyDescent="0.3">
      <c r="A45" s="37"/>
      <c r="B45" s="29"/>
      <c r="C45" s="35"/>
      <c r="D45" s="35"/>
      <c r="E45" s="35"/>
      <c r="F45" s="35"/>
      <c r="G45" s="35"/>
      <c r="H45" s="26"/>
      <c r="I45" s="30"/>
      <c r="J45" s="30"/>
      <c r="K45" s="30"/>
    </row>
    <row r="46" spans="1:11" ht="18.75" x14ac:dyDescent="0.3">
      <c r="A46" s="37"/>
      <c r="B46" s="29"/>
      <c r="C46" s="35"/>
      <c r="D46" s="35"/>
      <c r="E46" s="35"/>
      <c r="F46" s="35"/>
      <c r="G46" s="35"/>
      <c r="H46" s="26"/>
      <c r="I46" s="30"/>
      <c r="J46" s="30"/>
      <c r="K46" s="30"/>
    </row>
    <row r="47" spans="1:11" ht="18.75" x14ac:dyDescent="0.3">
      <c r="A47" s="37"/>
      <c r="B47" s="29"/>
      <c r="C47" s="35"/>
      <c r="D47" s="35"/>
      <c r="E47" s="35"/>
      <c r="F47" s="35"/>
      <c r="G47" s="35"/>
      <c r="H47" s="26"/>
      <c r="I47" s="30"/>
      <c r="J47" s="30"/>
      <c r="K47" s="30"/>
    </row>
    <row r="48" spans="1:11" ht="18.75" x14ac:dyDescent="0.25">
      <c r="A48" s="37"/>
      <c r="B48" s="37"/>
      <c r="C48" s="37"/>
      <c r="D48" s="37"/>
      <c r="E48" s="37"/>
      <c r="F48" s="37"/>
      <c r="G48" s="37"/>
      <c r="H48" s="26"/>
      <c r="I48" s="26"/>
      <c r="J48" s="26"/>
      <c r="K48" s="26"/>
    </row>
    <row r="49" spans="1:11" ht="18.75" x14ac:dyDescent="0.25">
      <c r="A49" s="37"/>
      <c r="B49" s="37"/>
      <c r="C49" s="37"/>
      <c r="D49" s="37"/>
      <c r="E49" s="37"/>
      <c r="F49" s="37"/>
      <c r="G49" s="37"/>
      <c r="H49" s="26"/>
      <c r="I49" s="26"/>
      <c r="J49" s="26"/>
      <c r="K49" s="26"/>
    </row>
    <row r="50" spans="1:11" ht="18.75" x14ac:dyDescent="0.25">
      <c r="A50" s="62" t="s">
        <v>44</v>
      </c>
      <c r="C50" s="40" t="s">
        <v>99</v>
      </c>
      <c r="D50" s="40"/>
      <c r="E50" s="40"/>
      <c r="F50" s="40"/>
      <c r="G50" s="40"/>
      <c r="H50" s="28"/>
      <c r="I50" s="41" t="s">
        <v>76</v>
      </c>
      <c r="J50" s="41"/>
      <c r="K50" s="41"/>
    </row>
  </sheetData>
  <mergeCells count="22">
    <mergeCell ref="A41:B41"/>
    <mergeCell ref="E43:K43"/>
    <mergeCell ref="C44:G44"/>
    <mergeCell ref="I44:K44"/>
    <mergeCell ref="C50:G50"/>
    <mergeCell ref="I50:K50"/>
    <mergeCell ref="C9:K9"/>
    <mergeCell ref="C10:K10"/>
    <mergeCell ref="C11:K11"/>
    <mergeCell ref="A14:A16"/>
    <mergeCell ref="B14:B16"/>
    <mergeCell ref="C14:C16"/>
    <mergeCell ref="D14:G14"/>
    <mergeCell ref="H14:K15"/>
    <mergeCell ref="D15:D16"/>
    <mergeCell ref="E15:G15"/>
    <mergeCell ref="A1:K1"/>
    <mergeCell ref="A2:K2"/>
    <mergeCell ref="A4:K4"/>
    <mergeCell ref="A5:K5"/>
    <mergeCell ref="A6:K6"/>
    <mergeCell ref="C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CĐ</vt:lpstr>
      <vt:lpstr>TC</vt:lpstr>
      <vt:lpstr>CĐ!Print_Area</vt:lpstr>
      <vt:lpstr>CĐ!Print_Titles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HH</cp:lastModifiedBy>
  <cp:lastPrinted>2025-08-18T08:16:18Z</cp:lastPrinted>
  <dcterms:created xsi:type="dcterms:W3CDTF">2018-07-22T13:55:59Z</dcterms:created>
  <dcterms:modified xsi:type="dcterms:W3CDTF">2026-06-09T07:06:54Z</dcterms:modified>
</cp:coreProperties>
</file>