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9045" activeTab="2"/>
  </bookViews>
  <sheets>
    <sheet name="CĐ Điện tử" sheetId="1" r:id="rId1"/>
    <sheet name="CĐ Cơ điện tử" sheetId="4" r:id="rId2"/>
    <sheet name="TC Điện tử" sheetId="5" r:id="rId3"/>
  </sheet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" i="5" l="1"/>
  <c r="K25" i="5"/>
  <c r="K38" i="5" s="1"/>
  <c r="J25" i="5"/>
  <c r="I25" i="5"/>
  <c r="H25" i="5"/>
  <c r="G25" i="5"/>
  <c r="F25" i="5"/>
  <c r="E25" i="5"/>
  <c r="D25" i="5"/>
  <c r="D38" i="5" s="1"/>
  <c r="C25" i="5"/>
  <c r="C38" i="5" s="1"/>
  <c r="D24" i="5"/>
  <c r="K17" i="5"/>
  <c r="J17" i="5"/>
  <c r="I17" i="5"/>
  <c r="I38" i="5" s="1"/>
  <c r="H17" i="5"/>
  <c r="H38" i="5" s="1"/>
  <c r="G17" i="5"/>
  <c r="G38" i="5" s="1"/>
  <c r="F17" i="5"/>
  <c r="F38" i="5" s="1"/>
  <c r="E17" i="5"/>
  <c r="E38" i="5" s="1"/>
  <c r="D17" i="5"/>
  <c r="C17" i="5"/>
  <c r="M57" i="4" l="1"/>
  <c r="L57" i="4"/>
  <c r="K57" i="4"/>
  <c r="J57" i="4"/>
  <c r="J25" i="4" s="1"/>
  <c r="I57" i="4"/>
  <c r="I25" i="4" s="1"/>
  <c r="I64" i="4" s="1"/>
  <c r="H57" i="4"/>
  <c r="G57" i="4"/>
  <c r="F57" i="4"/>
  <c r="E57" i="4"/>
  <c r="D57" i="4"/>
  <c r="C57" i="4"/>
  <c r="N40" i="4"/>
  <c r="M40" i="4"/>
  <c r="L40" i="4"/>
  <c r="K40" i="4"/>
  <c r="J40" i="4"/>
  <c r="I40" i="4"/>
  <c r="H40" i="4"/>
  <c r="G40" i="4"/>
  <c r="F40" i="4"/>
  <c r="E40" i="4"/>
  <c r="D40" i="4"/>
  <c r="C40" i="4"/>
  <c r="D37" i="4"/>
  <c r="D35" i="4"/>
  <c r="D30" i="4"/>
  <c r="N26" i="4"/>
  <c r="N25" i="4" s="1"/>
  <c r="N64" i="4" s="1"/>
  <c r="M26" i="4"/>
  <c r="M25" i="4" s="1"/>
  <c r="L26" i="4"/>
  <c r="L25" i="4" s="1"/>
  <c r="K26" i="4"/>
  <c r="K25" i="4" s="1"/>
  <c r="J26" i="4"/>
  <c r="I26" i="4"/>
  <c r="H26" i="4"/>
  <c r="G26" i="4"/>
  <c r="F26" i="4"/>
  <c r="F25" i="4" s="1"/>
  <c r="F64" i="4" s="1"/>
  <c r="E26" i="4"/>
  <c r="E25" i="4" s="1"/>
  <c r="D26" i="4"/>
  <c r="D25" i="4" s="1"/>
  <c r="C26" i="4"/>
  <c r="C25" i="4" s="1"/>
  <c r="H25" i="4"/>
  <c r="H64" i="4" s="1"/>
  <c r="G25" i="4"/>
  <c r="G64" i="4" s="1"/>
  <c r="N18" i="4"/>
  <c r="M18" i="4"/>
  <c r="L18" i="4"/>
  <c r="K18" i="4"/>
  <c r="K64" i="4" s="1"/>
  <c r="J18" i="4"/>
  <c r="J64" i="4" s="1"/>
  <c r="I18" i="4"/>
  <c r="H18" i="4"/>
  <c r="G18" i="4"/>
  <c r="F18" i="4"/>
  <c r="E18" i="4"/>
  <c r="D18" i="4"/>
  <c r="C18" i="4"/>
  <c r="C64" i="4" s="1"/>
  <c r="D64" i="4" l="1"/>
  <c r="L64" i="4"/>
  <c r="E64" i="4"/>
  <c r="M64" i="4"/>
  <c r="M59" i="1" l="1"/>
  <c r="D52" i="1"/>
  <c r="E52" i="1"/>
  <c r="F52" i="1"/>
  <c r="G52" i="1"/>
  <c r="H52" i="1"/>
  <c r="H24" i="1" s="1"/>
  <c r="I52" i="1"/>
  <c r="I24" i="1" s="1"/>
  <c r="J52" i="1"/>
  <c r="K52" i="1"/>
  <c r="L52" i="1"/>
  <c r="M52" i="1"/>
  <c r="C52" i="1"/>
  <c r="D33" i="1"/>
  <c r="E33" i="1"/>
  <c r="F33" i="1"/>
  <c r="F24" i="1" s="1"/>
  <c r="F59" i="1" s="1"/>
  <c r="G33" i="1"/>
  <c r="H33" i="1"/>
  <c r="I33" i="1"/>
  <c r="J33" i="1"/>
  <c r="K33" i="1"/>
  <c r="L33" i="1"/>
  <c r="M33" i="1"/>
  <c r="C33" i="1"/>
  <c r="E25" i="1"/>
  <c r="F25" i="1"/>
  <c r="G25" i="1"/>
  <c r="H25" i="1"/>
  <c r="I25" i="1"/>
  <c r="J25" i="1"/>
  <c r="J24" i="1" s="1"/>
  <c r="K25" i="1"/>
  <c r="L25" i="1"/>
  <c r="L24" i="1" s="1"/>
  <c r="M25" i="1"/>
  <c r="C25" i="1"/>
  <c r="M24" i="1"/>
  <c r="D17" i="1"/>
  <c r="E17" i="1"/>
  <c r="F17" i="1"/>
  <c r="G17" i="1"/>
  <c r="H17" i="1"/>
  <c r="I17" i="1"/>
  <c r="I59" i="1" s="1"/>
  <c r="J17" i="1"/>
  <c r="K17" i="1"/>
  <c r="L17" i="1"/>
  <c r="L59" i="1" s="1"/>
  <c r="M17" i="1"/>
  <c r="C17" i="1"/>
  <c r="K59" i="1" l="1"/>
  <c r="J59" i="1"/>
  <c r="H59" i="1"/>
  <c r="E24" i="1"/>
  <c r="E59" i="1" s="1"/>
  <c r="G24" i="1"/>
  <c r="G59" i="1" s="1"/>
  <c r="K24" i="1"/>
  <c r="C24" i="1"/>
  <c r="C59" i="1" s="1"/>
  <c r="D29" i="1" l="1"/>
  <c r="D32" i="1"/>
  <c r="D31" i="1"/>
  <c r="D25" i="1" l="1"/>
  <c r="D24" i="1" s="1"/>
  <c r="D59" i="1" s="1"/>
</calcChain>
</file>

<file path=xl/sharedStrings.xml><?xml version="1.0" encoding="utf-8"?>
<sst xmlns="http://schemas.openxmlformats.org/spreadsheetml/2006/main" count="318" uniqueCount="170">
  <si>
    <t>ỦY BAN NHÂN DÂN TỈNH NGHỆ AN</t>
  </si>
  <si>
    <t>KẾ HOẠCH ĐÀO TẠO HỆ CAO ĐẲNG</t>
  </si>
  <si>
    <t>NGHỀ: ĐIỆN TỬ CÔNG NGHIỆP</t>
  </si>
  <si>
    <t xml:space="preserve">Tên nghề:                          </t>
  </si>
  <si>
    <t>Điện tử công nghiệp</t>
  </si>
  <si>
    <t xml:space="preserve">Mã nghề:                           </t>
  </si>
  <si>
    <t>Cao đẳng</t>
  </si>
  <si>
    <t xml:space="preserve">Đối tượng tuyển sinh: </t>
  </si>
  <si>
    <t>Tốt nghiệp Trung học phổ thông hoặc tương đương</t>
  </si>
  <si>
    <t>Mã MH, MĐ</t>
  </si>
  <si>
    <t>Tên môn học, mô đun</t>
  </si>
  <si>
    <t>Số tín chỉ</t>
  </si>
  <si>
    <t>Thời gian học tập (giờ)</t>
  </si>
  <si>
    <t>Bố trí trong học kỳ</t>
  </si>
  <si>
    <t>Tổng số</t>
  </si>
  <si>
    <t>Trong đó</t>
  </si>
  <si>
    <t>LT</t>
  </si>
  <si>
    <t>TH</t>
  </si>
  <si>
    <t>Thi/KT</t>
  </si>
  <si>
    <t>I</t>
  </si>
  <si>
    <t>Môn học chung</t>
  </si>
  <si>
    <t>MH01</t>
  </si>
  <si>
    <t>MH02</t>
  </si>
  <si>
    <t>Giáo dục thể chất</t>
  </si>
  <si>
    <t>MH03</t>
  </si>
  <si>
    <t>MH04</t>
  </si>
  <si>
    <t>Pháp luật</t>
  </si>
  <si>
    <t>MH05</t>
  </si>
  <si>
    <t>Tin học</t>
  </si>
  <si>
    <t>MH06</t>
  </si>
  <si>
    <t xml:space="preserve">Tiếng Anh </t>
  </si>
  <si>
    <t>MH07</t>
  </si>
  <si>
    <t>MH08</t>
  </si>
  <si>
    <t>II</t>
  </si>
  <si>
    <t>II.1</t>
  </si>
  <si>
    <t>Môn học, mô đun cơ sở</t>
  </si>
  <si>
    <t>MH09</t>
  </si>
  <si>
    <t>An toàn lao động</t>
  </si>
  <si>
    <t>MH10</t>
  </si>
  <si>
    <t>Kỹ thuật nguội</t>
  </si>
  <si>
    <t>Kỹ năng mềm</t>
  </si>
  <si>
    <t>Toán ứng dụng</t>
  </si>
  <si>
    <t>II.2</t>
  </si>
  <si>
    <t>MĐ14</t>
  </si>
  <si>
    <t>Đo lường điện tử</t>
  </si>
  <si>
    <t>MĐ15</t>
  </si>
  <si>
    <t>Linh kiện điện tử</t>
  </si>
  <si>
    <t>MĐ16</t>
  </si>
  <si>
    <t>Điện tử cơ bản</t>
  </si>
  <si>
    <t>MĐ17</t>
  </si>
  <si>
    <t>Mạch điện tử</t>
  </si>
  <si>
    <t>MĐ18</t>
  </si>
  <si>
    <t>MĐ19</t>
  </si>
  <si>
    <t>Kỹ thuật xung - số</t>
  </si>
  <si>
    <t>MĐ20</t>
  </si>
  <si>
    <t>Kỹ thuật cảm biến</t>
  </si>
  <si>
    <t>MĐ21</t>
  </si>
  <si>
    <t>Vi mạch tương tự</t>
  </si>
  <si>
    <t>MĐ22</t>
  </si>
  <si>
    <t>Điện tử công suất</t>
  </si>
  <si>
    <t>MĐ23</t>
  </si>
  <si>
    <t>Thiết kế mạch điện tử trên máy tính</t>
  </si>
  <si>
    <t>MĐ24</t>
  </si>
  <si>
    <t>MĐ25</t>
  </si>
  <si>
    <t>Lập trình vi điều khiển cơ bản</t>
  </si>
  <si>
    <t>MĐ26</t>
  </si>
  <si>
    <t>Lập trình vi điều khiển nâng cao</t>
  </si>
  <si>
    <t>MĐ27</t>
  </si>
  <si>
    <t>Lập trình PLC cơ bản</t>
  </si>
  <si>
    <t>MĐ28</t>
  </si>
  <si>
    <t>Lập trình PLC nâng cao</t>
  </si>
  <si>
    <t>MĐ29</t>
  </si>
  <si>
    <t>Lắp ráp và bảo trì máy tính</t>
  </si>
  <si>
    <t>MĐ30</t>
  </si>
  <si>
    <t>Điều khiển khí nén</t>
  </si>
  <si>
    <t>MĐ31</t>
  </si>
  <si>
    <t>Máy thu hình</t>
  </si>
  <si>
    <t>MĐ32</t>
  </si>
  <si>
    <t xml:space="preserve">Điện tử nâng cao </t>
  </si>
  <si>
    <t>MĐ33</t>
  </si>
  <si>
    <t>MĐ34</t>
  </si>
  <si>
    <t>Thực tập sản xuất</t>
  </si>
  <si>
    <t>MĐ35</t>
  </si>
  <si>
    <t>Thực tập tốt nghiệp</t>
  </si>
  <si>
    <t>Tổng cộng (I+II)</t>
  </si>
  <si>
    <t xml:space="preserve">    HIỆU TRƯỞNG</t>
  </si>
  <si>
    <t>TP ĐÀO TẠO</t>
  </si>
  <si>
    <t>TRƯỞNG KHOA</t>
  </si>
  <si>
    <t xml:space="preserve">      Hồ Văn Đàm</t>
  </si>
  <si>
    <t>Rô-bốt công nghiệp</t>
  </si>
  <si>
    <t>Lắp đặt hệ thống điện – điện tử trong công nghiệp</t>
  </si>
  <si>
    <t>MĐ36</t>
  </si>
  <si>
    <t>Vương Đạo Nhân</t>
  </si>
  <si>
    <t>Nghệ An ngày    tháng     năm 2025</t>
  </si>
  <si>
    <t>MĐ37</t>
  </si>
  <si>
    <t>Ngôn ngữ lập trình C</t>
  </si>
  <si>
    <t>Mạng truyền thông công nghiệp</t>
  </si>
  <si>
    <r>
      <t xml:space="preserve">TRƯỜNG </t>
    </r>
    <r>
      <rPr>
        <b/>
        <u/>
        <sz val="14"/>
        <color theme="1"/>
        <rFont val="Times New Roman"/>
        <family val="1"/>
      </rPr>
      <t>CAO ĐẲNG KTCN VIỆT NAM</t>
    </r>
    <r>
      <rPr>
        <b/>
        <sz val="14"/>
        <color theme="1"/>
        <rFont val="Times New Roman"/>
        <family val="1"/>
      </rPr>
      <t xml:space="preserve"> - HÀN QUỐC</t>
    </r>
  </si>
  <si>
    <r>
      <t xml:space="preserve">Trình độ đào tạo: </t>
    </r>
    <r>
      <rPr>
        <sz val="13.5"/>
        <color theme="1"/>
        <rFont val="Times New Roman"/>
        <family val="1"/>
        <charset val="163"/>
      </rPr>
      <t xml:space="preserve"> </t>
    </r>
  </si>
  <si>
    <t>Giáo dục quốc phòng và an ninh</t>
  </si>
  <si>
    <t xml:space="preserve">Tiếng  Hàn Quốc                                  </t>
  </si>
  <si>
    <t>Giáo dục Chính trị</t>
  </si>
  <si>
    <t xml:space="preserve">Thiết bị âm thanh </t>
  </si>
  <si>
    <t>Tiếng Anh chuyên ngành</t>
  </si>
  <si>
    <t>MH11</t>
  </si>
  <si>
    <t>MH12</t>
  </si>
  <si>
    <t>MĐ13</t>
  </si>
  <si>
    <t>Môn học, mô đun chuyên môn</t>
  </si>
  <si>
    <t>II.3</t>
  </si>
  <si>
    <t>Môn học, mô đun nâng cao</t>
  </si>
  <si>
    <t>Đậu Chí Dũng</t>
  </si>
  <si>
    <t>KHÓA HỌC: 2025 - 2028</t>
  </si>
  <si>
    <t>Tổ chức quản lý sản xuất</t>
  </si>
  <si>
    <t>Số lượng môn học, mô đun:  37</t>
  </si>
  <si>
    <t xml:space="preserve">NGHỀ: CƠ ĐIỆN TỬ </t>
  </si>
  <si>
    <t>CƠ ĐIỆN TỬ</t>
  </si>
  <si>
    <t>Phân công theo kỳ</t>
  </si>
  <si>
    <t>Số giờ có thể ĐT ở doanh nghiệp</t>
  </si>
  <si>
    <t>III</t>
  </si>
  <si>
    <t>IV</t>
  </si>
  <si>
    <t>V</t>
  </si>
  <si>
    <t>VI</t>
  </si>
  <si>
    <t xml:space="preserve">Giáo dục quốc phòng và an ninh </t>
  </si>
  <si>
    <t>Tiếng Hàn</t>
  </si>
  <si>
    <t>Tổ chức, quản lý sản xuất</t>
  </si>
  <si>
    <t>Dung sai và đo lường kỹ thuật</t>
  </si>
  <si>
    <t>MH13</t>
  </si>
  <si>
    <t>Nhập môn cơ điện tử</t>
  </si>
  <si>
    <t>MH14</t>
  </si>
  <si>
    <t>Vẽ kỹ thuật cơ khí</t>
  </si>
  <si>
    <t>MH15</t>
  </si>
  <si>
    <t>MH16</t>
  </si>
  <si>
    <t>Nguyên lý chi tiết máy</t>
  </si>
  <si>
    <t>AutoCAD</t>
  </si>
  <si>
    <t>Vẽ kỹ thuật điện</t>
  </si>
  <si>
    <t>Đo lường điện, điện tử</t>
  </si>
  <si>
    <t>Điện cơ bản</t>
  </si>
  <si>
    <t>Kỹ thuật số</t>
  </si>
  <si>
    <t>Kỹ thuật gia công cơ khí</t>
  </si>
  <si>
    <t>Lắp đặt điện trong máy công nghiệp</t>
  </si>
  <si>
    <t>Truyền động điện</t>
  </si>
  <si>
    <t>Lập trình vi điều khiển</t>
  </si>
  <si>
    <t>Lập trình PLC</t>
  </si>
  <si>
    <t>Tháo lắp bảo trì máy công cụ</t>
  </si>
  <si>
    <t>Điều khiển thủy lực</t>
  </si>
  <si>
    <t>Rô bốt công nghiệp</t>
  </si>
  <si>
    <t>Điều khiển hệ thống cơ điện tử sử dụng PLC</t>
  </si>
  <si>
    <t>MĐ38</t>
  </si>
  <si>
    <t>Kỹ thuật điều khiển tự động</t>
  </si>
  <si>
    <t>MĐ39</t>
  </si>
  <si>
    <t>MĐ40</t>
  </si>
  <si>
    <t>Gia công trên máy CNC</t>
  </si>
  <si>
    <t>MĐ41</t>
  </si>
  <si>
    <t>Lắp đặt vận hành hệ thống cơ điện tử</t>
  </si>
  <si>
    <t>Nghệ An, ngày    tháng      năm 2025</t>
  </si>
  <si>
    <t>Hồ Văn Đàm</t>
  </si>
  <si>
    <r>
      <t xml:space="preserve">TRƯỜNG </t>
    </r>
    <r>
      <rPr>
        <b/>
        <u/>
        <sz val="14"/>
        <rFont val="Times New Roman"/>
        <family val="1"/>
      </rPr>
      <t>CAO ĐẲNG KTCN VIỆT NAM</t>
    </r>
    <r>
      <rPr>
        <b/>
        <sz val="14"/>
        <rFont val="Times New Roman"/>
        <family val="1"/>
      </rPr>
      <t xml:space="preserve"> - HÀN QUỐC</t>
    </r>
  </si>
  <si>
    <r>
      <t xml:space="preserve">Trình độ đào tạo: </t>
    </r>
    <r>
      <rPr>
        <sz val="13.5"/>
        <rFont val="Times New Roman"/>
        <family val="1"/>
        <charset val="163"/>
      </rPr>
      <t xml:space="preserve"> </t>
    </r>
  </si>
  <si>
    <t>TRƯỜNG CAO ĐẲNG KTCN VIỆT NAM - HÀN QUỐC</t>
  </si>
  <si>
    <r>
      <t xml:space="preserve">Trình độ đào tạo: </t>
    </r>
    <r>
      <rPr>
        <sz val="13.5"/>
        <rFont val="Times New Roman"/>
        <family val="1"/>
      </rPr>
      <t xml:space="preserve"> </t>
    </r>
  </si>
  <si>
    <t xml:space="preserve">Số lượng môn học, mô đun: </t>
  </si>
  <si>
    <t>KẾ HOẠCH ĐÀO TẠO HỆ TRUNG CẤP</t>
  </si>
  <si>
    <t xml:space="preserve">Trung cấp. Tốt nghiệp THCS </t>
  </si>
  <si>
    <t>Số lượng môn học, mô đun: 19</t>
  </si>
  <si>
    <t>MĐ08</t>
  </si>
  <si>
    <t>MĐ09</t>
  </si>
  <si>
    <t>MĐ10</t>
  </si>
  <si>
    <t>MĐ11</t>
  </si>
  <si>
    <t>MĐ12</t>
  </si>
  <si>
    <t>Sửa chữa thiết bị điện - điện tử dân dụng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</si>
</sst>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3.5"/>
      <color theme="1"/>
      <name val="Times New Roman"/>
      <family val="1"/>
    </font>
    <font>
      <sz val="12"/>
      <name val=".VnTime"/>
      <family val="2"/>
    </font>
    <font>
      <b/>
      <sz val="13.5"/>
      <color theme="1"/>
      <name val="Times New Roman"/>
      <family val="1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2"/>
      <color theme="1"/>
      <name val="Times New Roman"/>
      <family val="1"/>
      <charset val="163"/>
    </font>
    <font>
      <b/>
      <sz val="14"/>
      <color theme="1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b/>
      <sz val="13.5"/>
      <color theme="1"/>
      <name val="Times New Roman"/>
      <family val="1"/>
      <charset val="163"/>
    </font>
    <font>
      <sz val="13.5"/>
      <color theme="1"/>
      <name val="Times New Roman"/>
      <family val="1"/>
      <charset val="163"/>
    </font>
    <font>
      <i/>
      <sz val="12"/>
      <color theme="1"/>
      <name val="Times New Roman"/>
      <family val="1"/>
      <charset val="163"/>
    </font>
    <font>
      <b/>
      <sz val="13.5"/>
      <color rgb="FFFF0000"/>
      <name val="Times New Roman"/>
      <family val="1"/>
      <charset val="163"/>
    </font>
    <font>
      <sz val="14"/>
      <name val="Times New Roman"/>
      <family val="1"/>
    </font>
    <font>
      <sz val="12"/>
      <name val="Times New Roman"/>
      <family val="1"/>
    </font>
    <font>
      <sz val="12"/>
      <color theme="1"/>
      <name val="Calibri"/>
      <family val="2"/>
      <charset val="163"/>
      <scheme val="minor"/>
    </font>
    <font>
      <b/>
      <sz val="14"/>
      <name val="Times New Roman"/>
      <family val="1"/>
      <charset val="163"/>
    </font>
    <font>
      <b/>
      <sz val="14"/>
      <name val="Times New Roman"/>
      <family val="1"/>
    </font>
    <font>
      <b/>
      <u/>
      <sz val="14"/>
      <name val="Times New Roman"/>
      <family val="1"/>
    </font>
    <font>
      <sz val="12"/>
      <name val="Times New Roman"/>
      <family val="1"/>
      <charset val="163"/>
    </font>
    <font>
      <b/>
      <sz val="12"/>
      <name val="Times New Roman"/>
      <family val="1"/>
    </font>
    <font>
      <b/>
      <sz val="12"/>
      <name val="Times New Roman"/>
      <family val="1"/>
      <charset val="163"/>
    </font>
    <font>
      <b/>
      <sz val="13.5"/>
      <name val="Times New Roman"/>
      <family val="1"/>
    </font>
    <font>
      <sz val="13.5"/>
      <name val="Times New Roman"/>
      <family val="1"/>
    </font>
    <font>
      <sz val="13.5"/>
      <color theme="1"/>
      <name val="Calibri"/>
      <family val="2"/>
      <charset val="163"/>
      <scheme val="minor"/>
    </font>
    <font>
      <sz val="13.5"/>
      <color rgb="FFFF0000"/>
      <name val="Times New Roman"/>
      <family val="1"/>
    </font>
    <font>
      <sz val="13.5"/>
      <color rgb="FF0D0D0D"/>
      <name val="Times New Roman"/>
      <family val="1"/>
    </font>
    <font>
      <i/>
      <sz val="12"/>
      <name val="Times New Roman"/>
      <family val="1"/>
    </font>
    <font>
      <sz val="11"/>
      <name val="Calibri"/>
      <family val="2"/>
      <charset val="163"/>
      <scheme val="minor"/>
    </font>
    <font>
      <b/>
      <sz val="13.5"/>
      <name val="Times New Roman"/>
      <family val="1"/>
      <charset val="163"/>
    </font>
    <font>
      <sz val="13.5"/>
      <name val="Times New Roman"/>
      <family val="1"/>
      <charset val="163"/>
    </font>
    <font>
      <sz val="13"/>
      <name val="Times New Roman"/>
      <family val="1"/>
    </font>
    <font>
      <i/>
      <sz val="12"/>
      <name val="Times New Roman"/>
      <family val="1"/>
      <charset val="163"/>
    </font>
    <font>
      <sz val="11"/>
      <name val="Calibri"/>
      <family val="2"/>
      <scheme val="minor"/>
    </font>
    <font>
      <b/>
      <u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6" fillId="0" borderId="0"/>
  </cellStyleXfs>
  <cellXfs count="144">
    <xf numFmtId="0" fontId="0" fillId="0" borderId="0" xfId="0"/>
    <xf numFmtId="0" fontId="2" fillId="2" borderId="0" xfId="1" applyFont="1" applyFill="1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/>
    </xf>
    <xf numFmtId="0" fontId="1" fillId="2" borderId="0" xfId="1" applyFont="1" applyFill="1"/>
    <xf numFmtId="0" fontId="10" fillId="2" borderId="0" xfId="1" applyFont="1" applyFill="1" applyAlignment="1">
      <alignment vertical="center" wrapText="1"/>
    </xf>
    <xf numFmtId="0" fontId="10" fillId="2" borderId="0" xfId="1" applyFont="1" applyFill="1"/>
    <xf numFmtId="0" fontId="13" fillId="2" borderId="0" xfId="1" applyFont="1" applyFill="1"/>
    <xf numFmtId="0" fontId="4" fillId="2" borderId="1" xfId="1" applyFont="1" applyFill="1" applyBorder="1" applyAlignment="1">
      <alignment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left" vertical="center" wrapText="1"/>
    </xf>
    <xf numFmtId="0" fontId="7" fillId="2" borderId="0" xfId="0" applyFont="1" applyFill="1" applyAlignment="1">
      <alignment wrapText="1"/>
    </xf>
    <xf numFmtId="0" fontId="2" fillId="2" borderId="2" xfId="1" applyFont="1" applyFill="1" applyBorder="1" applyAlignment="1">
      <alignment horizontal="left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center" vertical="center" wrapText="1"/>
    </xf>
    <xf numFmtId="0" fontId="10" fillId="2" borderId="0" xfId="1" applyFont="1" applyFill="1" applyAlignment="1">
      <alignment vertical="center"/>
    </xf>
    <xf numFmtId="0" fontId="10" fillId="2" borderId="0" xfId="1" applyFont="1" applyFill="1" applyAlignment="1">
      <alignment horizontal="left" vertical="center" wrapText="1"/>
    </xf>
    <xf numFmtId="0" fontId="12" fillId="2" borderId="0" xfId="1" applyFont="1" applyFill="1" applyAlignment="1">
      <alignment horizontal="left" vertical="center" wrapText="1"/>
    </xf>
    <xf numFmtId="0" fontId="12" fillId="2" borderId="0" xfId="1" applyFont="1" applyFill="1" applyAlignment="1">
      <alignment vertical="center"/>
    </xf>
    <xf numFmtId="0" fontId="6" fillId="2" borderId="0" xfId="0" applyFont="1" applyFill="1"/>
    <xf numFmtId="0" fontId="4" fillId="0" borderId="1" xfId="1" applyFont="1" applyFill="1" applyBorder="1" applyAlignment="1">
      <alignment horizontal="left" vertical="center" wrapText="1"/>
    </xf>
    <xf numFmtId="0" fontId="18" fillId="0" borderId="0" xfId="1" applyFont="1" applyFill="1"/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23" fillId="0" borderId="0" xfId="1" applyFont="1" applyFill="1" applyAlignment="1">
      <alignment horizontal="center"/>
    </xf>
    <xf numFmtId="0" fontId="18" fillId="0" borderId="0" xfId="1" applyFont="1" applyFill="1" applyAlignment="1">
      <alignment vertical="center" wrapText="1"/>
    </xf>
    <xf numFmtId="0" fontId="2" fillId="0" borderId="0" xfId="1" applyFont="1" applyFill="1"/>
    <xf numFmtId="0" fontId="27" fillId="0" borderId="1" xfId="2" applyFont="1" applyFill="1" applyBorder="1" applyAlignment="1">
      <alignment horizontal="center" vertical="center" wrapText="1"/>
    </xf>
    <xf numFmtId="0" fontId="27" fillId="0" borderId="1" xfId="2" applyFont="1" applyFill="1" applyBorder="1" applyAlignment="1">
      <alignment horizontal="left" vertical="center" wrapText="1"/>
    </xf>
    <xf numFmtId="0" fontId="27" fillId="0" borderId="1" xfId="1" applyFont="1" applyFill="1" applyBorder="1" applyAlignment="1">
      <alignment horizontal="center" vertical="center" wrapText="1"/>
    </xf>
    <xf numFmtId="0" fontId="29" fillId="0" borderId="1" xfId="1" applyFont="1" applyFill="1" applyBorder="1" applyAlignment="1">
      <alignment horizontal="center" vertical="center" wrapText="1"/>
    </xf>
    <xf numFmtId="0" fontId="27" fillId="0" borderId="1" xfId="2" applyFont="1" applyFill="1" applyBorder="1" applyAlignment="1">
      <alignment horizontal="left" vertical="center"/>
    </xf>
    <xf numFmtId="0" fontId="27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center"/>
    </xf>
    <xf numFmtId="0" fontId="27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left" vertical="center" wrapText="1"/>
    </xf>
    <xf numFmtId="0" fontId="30" fillId="0" borderId="1" xfId="1" applyFont="1" applyFill="1" applyBorder="1" applyAlignment="1">
      <alignment horizontal="center" vertical="center" wrapText="1"/>
    </xf>
    <xf numFmtId="0" fontId="25" fillId="0" borderId="0" xfId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18" fillId="0" borderId="0" xfId="1" applyFont="1" applyFill="1" applyAlignment="1">
      <alignment horizontal="left" vertical="center" wrapText="1"/>
    </xf>
    <xf numFmtId="0" fontId="24" fillId="0" borderId="0" xfId="1" applyFont="1" applyFill="1" applyAlignment="1">
      <alignment horizontal="center" vertical="center" wrapText="1"/>
    </xf>
    <xf numFmtId="0" fontId="24" fillId="0" borderId="0" xfId="1" applyFont="1" applyFill="1" applyAlignment="1">
      <alignment horizontal="left" vertical="center" wrapText="1"/>
    </xf>
    <xf numFmtId="0" fontId="2" fillId="2" borderId="1" xfId="1" applyFont="1" applyFill="1" applyBorder="1"/>
    <xf numFmtId="0" fontId="12" fillId="2" borderId="0" xfId="1" applyFont="1" applyFill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0" fillId="2" borderId="0" xfId="1" applyFont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4" fillId="2" borderId="1" xfId="1" applyFont="1" applyFill="1" applyBorder="1" applyAlignment="1">
      <alignment horizontal="center" vertical="center"/>
    </xf>
    <xf numFmtId="0" fontId="24" fillId="0" borderId="0" xfId="1" applyFont="1" applyFill="1" applyAlignment="1">
      <alignment horizontal="center"/>
    </xf>
    <xf numFmtId="0" fontId="4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/>
    </xf>
    <xf numFmtId="0" fontId="18" fillId="0" borderId="0" xfId="1" applyFont="1" applyFill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13" fillId="2" borderId="0" xfId="1" applyFont="1" applyFill="1" applyAlignment="1">
      <alignment horizontal="left"/>
    </xf>
    <xf numFmtId="0" fontId="7" fillId="2" borderId="0" xfId="1" applyFont="1" applyFill="1" applyAlignment="1">
      <alignment horizontal="center"/>
    </xf>
    <xf numFmtId="0" fontId="8" fillId="2" borderId="0" xfId="1" applyFont="1" applyFill="1" applyAlignment="1">
      <alignment horizontal="center"/>
    </xf>
    <xf numFmtId="0" fontId="11" fillId="2" borderId="0" xfId="1" applyFont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16" fillId="2" borderId="0" xfId="1" applyFont="1" applyFill="1" applyAlignment="1">
      <alignment horizontal="left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12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center" vertical="center"/>
    </xf>
    <xf numFmtId="0" fontId="15" fillId="2" borderId="0" xfId="1" applyFont="1" applyFill="1" applyBorder="1" applyAlignment="1">
      <alignment horizontal="center" vertical="center" wrapText="1"/>
    </xf>
    <xf numFmtId="0" fontId="10" fillId="2" borderId="0" xfId="1" applyFont="1" applyFill="1" applyAlignment="1">
      <alignment horizontal="center"/>
    </xf>
    <xf numFmtId="0" fontId="10" fillId="2" borderId="0" xfId="1" applyFont="1" applyFill="1" applyAlignment="1">
      <alignment horizontal="center" vertical="center"/>
    </xf>
    <xf numFmtId="0" fontId="17" fillId="0" borderId="0" xfId="1" applyFont="1" applyFill="1" applyAlignment="1">
      <alignment horizontal="center"/>
    </xf>
    <xf numFmtId="0" fontId="20" fillId="0" borderId="0" xfId="1" applyFont="1" applyFill="1" applyAlignment="1">
      <alignment horizontal="center"/>
    </xf>
    <xf numFmtId="0" fontId="4" fillId="0" borderId="1" xfId="1" applyFont="1" applyFill="1" applyBorder="1" applyAlignment="1">
      <alignment horizontal="center" vertical="center" wrapText="1"/>
    </xf>
    <xf numFmtId="0" fontId="31" fillId="0" borderId="0" xfId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/>
    </xf>
    <xf numFmtId="0" fontId="18" fillId="0" borderId="0" xfId="1" applyFont="1" applyFill="1" applyAlignment="1">
      <alignment horizontal="center" vertical="center"/>
    </xf>
    <xf numFmtId="0" fontId="24" fillId="0" borderId="0" xfId="1" applyFont="1" applyFill="1" applyAlignment="1">
      <alignment horizontal="center"/>
    </xf>
    <xf numFmtId="0" fontId="24" fillId="0" borderId="0" xfId="1" applyFont="1" applyFill="1" applyAlignment="1">
      <alignment horizontal="center" vertical="center"/>
    </xf>
    <xf numFmtId="0" fontId="32" fillId="0" borderId="0" xfId="1" applyFont="1" applyFill="1"/>
    <xf numFmtId="0" fontId="21" fillId="0" borderId="0" xfId="1" applyFont="1" applyFill="1" applyAlignment="1">
      <alignment horizontal="center"/>
    </xf>
    <xf numFmtId="0" fontId="23" fillId="0" borderId="0" xfId="1" applyFont="1" applyFill="1" applyAlignment="1">
      <alignment vertical="center" wrapText="1"/>
    </xf>
    <xf numFmtId="0" fontId="23" fillId="0" borderId="0" xfId="1" applyFont="1" applyFill="1"/>
    <xf numFmtId="0" fontId="25" fillId="0" borderId="0" xfId="1" applyFont="1" applyFill="1" applyAlignment="1">
      <alignment horizontal="center"/>
    </xf>
    <xf numFmtId="0" fontId="25" fillId="0" borderId="0" xfId="1" applyFont="1" applyFill="1" applyAlignment="1">
      <alignment horizontal="center"/>
    </xf>
    <xf numFmtId="0" fontId="33" fillId="0" borderId="0" xfId="1" applyFont="1" applyFill="1"/>
    <xf numFmtId="0" fontId="33" fillId="0" borderId="0" xfId="1" applyFont="1" applyFill="1" applyAlignment="1">
      <alignment horizontal="left"/>
    </xf>
    <xf numFmtId="0" fontId="33" fillId="0" borderId="0" xfId="1" applyFont="1" applyFill="1" applyAlignment="1"/>
    <xf numFmtId="0" fontId="25" fillId="0" borderId="0" xfId="1" applyFont="1" applyFill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/>
    </xf>
    <xf numFmtId="0" fontId="27" fillId="0" borderId="0" xfId="1" applyFont="1" applyFill="1"/>
    <xf numFmtId="0" fontId="26" fillId="0" borderId="1" xfId="1" applyFont="1" applyFill="1" applyBorder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/>
    </xf>
    <xf numFmtId="0" fontId="26" fillId="0" borderId="1" xfId="1" applyFont="1" applyFill="1" applyBorder="1" applyAlignment="1">
      <alignment vertical="center" wrapText="1"/>
    </xf>
    <xf numFmtId="0" fontId="27" fillId="0" borderId="1" xfId="2" applyFont="1" applyFill="1" applyBorder="1" applyAlignment="1">
      <alignment horizontal="center" vertical="center"/>
    </xf>
    <xf numFmtId="0" fontId="17" fillId="0" borderId="0" xfId="0" applyFont="1" applyFill="1" applyAlignment="1">
      <alignment wrapText="1"/>
    </xf>
    <xf numFmtId="0" fontId="26" fillId="0" borderId="1" xfId="1" applyFont="1" applyFill="1" applyBorder="1" applyAlignment="1">
      <alignment horizontal="left" vertical="center" wrapText="1"/>
    </xf>
    <xf numFmtId="0" fontId="27" fillId="0" borderId="1" xfId="2" applyFont="1" applyFill="1" applyBorder="1" applyAlignment="1">
      <alignment vertical="center"/>
    </xf>
    <xf numFmtId="0" fontId="35" fillId="0" borderId="1" xfId="3" applyFont="1" applyFill="1" applyBorder="1" applyAlignment="1">
      <alignment horizontal="center" vertical="center" wrapText="1"/>
    </xf>
    <xf numFmtId="0" fontId="27" fillId="0" borderId="2" xfId="1" applyFont="1" applyFill="1" applyBorder="1" applyAlignment="1">
      <alignment horizontal="left" vertical="center" wrapText="1"/>
    </xf>
    <xf numFmtId="0" fontId="27" fillId="0" borderId="2" xfId="1" applyFont="1" applyFill="1" applyBorder="1" applyAlignment="1">
      <alignment horizontal="center" vertical="center" wrapText="1"/>
    </xf>
    <xf numFmtId="0" fontId="27" fillId="0" borderId="2" xfId="1" applyFont="1" applyFill="1" applyBorder="1" applyAlignment="1">
      <alignment horizontal="center" vertical="center"/>
    </xf>
    <xf numFmtId="0" fontId="23" fillId="0" borderId="0" xfId="1" applyFont="1" applyFill="1" applyAlignment="1">
      <alignment vertical="center"/>
    </xf>
    <xf numFmtId="0" fontId="36" fillId="0" borderId="0" xfId="1" applyFont="1" applyFill="1" applyBorder="1" applyAlignment="1">
      <alignment horizontal="center" vertical="center" wrapText="1"/>
    </xf>
    <xf numFmtId="0" fontId="23" fillId="0" borderId="0" xfId="1" applyFont="1" applyFill="1" applyAlignment="1">
      <alignment horizontal="left" vertical="center" wrapText="1"/>
    </xf>
    <xf numFmtId="0" fontId="23" fillId="0" borderId="0" xfId="1" applyFont="1" applyFill="1" applyAlignment="1">
      <alignment horizontal="center"/>
    </xf>
    <xf numFmtId="0" fontId="23" fillId="0" borderId="0" xfId="1" applyFont="1" applyFill="1" applyAlignment="1">
      <alignment horizontal="center" vertical="center"/>
    </xf>
    <xf numFmtId="0" fontId="25" fillId="0" borderId="0" xfId="1" applyFont="1" applyFill="1" applyAlignment="1">
      <alignment horizontal="left" vertical="center" wrapText="1"/>
    </xf>
    <xf numFmtId="0" fontId="25" fillId="0" borderId="0" xfId="1" applyFont="1" applyFill="1" applyAlignment="1">
      <alignment horizontal="center" vertical="center" wrapText="1"/>
    </xf>
    <xf numFmtId="0" fontId="25" fillId="0" borderId="0" xfId="1" applyFont="1" applyFill="1" applyAlignment="1">
      <alignment vertical="center"/>
    </xf>
    <xf numFmtId="0" fontId="25" fillId="0" borderId="0" xfId="1" applyFont="1" applyFill="1" applyAlignment="1">
      <alignment horizontal="center" vertical="center"/>
    </xf>
    <xf numFmtId="0" fontId="37" fillId="0" borderId="0" xfId="0" applyFont="1" applyFill="1"/>
    <xf numFmtId="0" fontId="38" fillId="0" borderId="0" xfId="1" applyFont="1" applyFill="1" applyAlignment="1">
      <alignment horizontal="center"/>
    </xf>
    <xf numFmtId="0" fontId="26" fillId="0" borderId="0" xfId="1" applyFont="1" applyFill="1"/>
    <xf numFmtId="0" fontId="24" fillId="0" borderId="0" xfId="1" applyFont="1" applyFill="1" applyAlignment="1">
      <alignment horizontal="left"/>
    </xf>
    <xf numFmtId="0" fontId="26" fillId="0" borderId="0" xfId="1" applyFont="1" applyFill="1" applyAlignment="1">
      <alignment horizontal="left"/>
    </xf>
    <xf numFmtId="0" fontId="26" fillId="0" borderId="0" xfId="1" applyFont="1" applyFill="1" applyAlignment="1"/>
    <xf numFmtId="0" fontId="26" fillId="0" borderId="0" xfId="1" applyFont="1" applyFill="1" applyAlignment="1">
      <alignment horizontal="left"/>
    </xf>
    <xf numFmtId="0" fontId="28" fillId="0" borderId="0" xfId="1" applyFont="1" applyFill="1"/>
    <xf numFmtId="0" fontId="28" fillId="0" borderId="0" xfId="1" applyFont="1" applyFill="1" applyAlignment="1">
      <alignment horizont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35" fillId="2" borderId="14" xfId="5" applyFont="1" applyFill="1" applyBorder="1" applyAlignment="1">
      <alignment horizontal="center" vertical="center" wrapText="1"/>
    </xf>
    <xf numFmtId="0" fontId="18" fillId="3" borderId="14" xfId="6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8" fillId="3" borderId="15" xfId="6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</cellXfs>
  <cellStyles count="7">
    <cellStyle name="Normal" xfId="0" builtinId="0"/>
    <cellStyle name="Normal 2" xfId="3"/>
    <cellStyle name="Normal 2 2" xfId="4"/>
    <cellStyle name="Normal 3" xfId="6"/>
    <cellStyle name="Normal 3 2" xfId="2"/>
    <cellStyle name="Normal 4" xfId="5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opLeftCell="A49" zoomScale="112" zoomScaleNormal="112" workbookViewId="0">
      <selection activeCell="U56" sqref="U56"/>
    </sheetView>
  </sheetViews>
  <sheetFormatPr defaultColWidth="10.28515625" defaultRowHeight="15" x14ac:dyDescent="0.25"/>
  <cols>
    <col min="1" max="1" width="7.85546875" style="79" customWidth="1"/>
    <col min="2" max="2" width="29.5703125" style="79" customWidth="1"/>
    <col min="3" max="3" width="5.7109375" style="79" customWidth="1"/>
    <col min="4" max="4" width="7.28515625" style="79" customWidth="1"/>
    <col min="5" max="5" width="5.28515625" style="79" customWidth="1"/>
    <col min="6" max="6" width="6.28515625" style="79" customWidth="1"/>
    <col min="7" max="7" width="5.7109375" style="79" customWidth="1"/>
    <col min="8" max="9" width="5.140625" style="79" customWidth="1"/>
    <col min="10" max="10" width="5.28515625" style="79" customWidth="1"/>
    <col min="11" max="11" width="4.85546875" style="79" customWidth="1"/>
    <col min="12" max="12" width="5.28515625" style="79" customWidth="1"/>
    <col min="13" max="13" width="5.140625" style="79" customWidth="1"/>
    <col min="14" max="16384" width="10.28515625" style="79"/>
  </cols>
  <sheetData>
    <row r="1" spans="1:13" ht="20.100000000000001" customHeight="1" x14ac:dyDescent="0.3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ht="20.100000000000001" customHeight="1" x14ac:dyDescent="0.3">
      <c r="A2" s="80" t="s">
        <v>156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ht="20.100000000000001" customHeight="1" x14ac:dyDescent="0.25">
      <c r="A3" s="26"/>
      <c r="B3" s="81"/>
      <c r="C3" s="81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3" ht="20.100000000000001" customHeight="1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</row>
    <row r="5" spans="1:13" ht="20.100000000000001" customHeight="1" x14ac:dyDescent="0.3">
      <c r="A5" s="72" t="s">
        <v>2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</row>
    <row r="6" spans="1:13" ht="20.100000000000001" customHeight="1" x14ac:dyDescent="0.25">
      <c r="A6" s="83" t="s">
        <v>111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</row>
    <row r="7" spans="1:13" ht="12" customHeight="1" x14ac:dyDescent="0.25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</row>
    <row r="8" spans="1:13" ht="20.100000000000001" customHeight="1" x14ac:dyDescent="0.25">
      <c r="A8" s="82"/>
      <c r="B8" s="85" t="s">
        <v>3</v>
      </c>
      <c r="C8" s="86" t="s">
        <v>4</v>
      </c>
      <c r="D8" s="86"/>
      <c r="E8" s="86"/>
      <c r="F8" s="86"/>
      <c r="G8" s="86"/>
      <c r="H8" s="86"/>
      <c r="I8" s="86"/>
      <c r="J8" s="86"/>
      <c r="K8" s="86"/>
      <c r="L8" s="86"/>
      <c r="M8" s="86"/>
    </row>
    <row r="9" spans="1:13" ht="20.100000000000001" customHeight="1" x14ac:dyDescent="0.25">
      <c r="A9" s="82"/>
      <c r="B9" s="85" t="s">
        <v>5</v>
      </c>
      <c r="C9" s="86">
        <v>6520225</v>
      </c>
      <c r="D9" s="86"/>
      <c r="E9" s="86"/>
      <c r="F9" s="86"/>
      <c r="G9" s="86"/>
      <c r="H9" s="86"/>
      <c r="I9" s="86"/>
      <c r="J9" s="86"/>
      <c r="K9" s="86"/>
      <c r="L9" s="86"/>
      <c r="M9" s="86"/>
    </row>
    <row r="10" spans="1:13" ht="20.100000000000001" customHeight="1" x14ac:dyDescent="0.25">
      <c r="A10" s="82"/>
      <c r="B10" s="85" t="s">
        <v>157</v>
      </c>
      <c r="C10" s="86" t="s">
        <v>6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</row>
    <row r="11" spans="1:13" ht="20.100000000000001" customHeight="1" x14ac:dyDescent="0.25">
      <c r="A11" s="82"/>
      <c r="B11" s="85" t="s">
        <v>7</v>
      </c>
      <c r="C11" s="86" t="s">
        <v>8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</row>
    <row r="12" spans="1:13" ht="20.100000000000001" customHeight="1" x14ac:dyDescent="0.25">
      <c r="A12" s="82"/>
      <c r="B12" s="85" t="s">
        <v>113</v>
      </c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</row>
    <row r="13" spans="1:13" ht="19.899999999999999" customHeight="1" x14ac:dyDescent="0.25">
      <c r="A13" s="84"/>
      <c r="B13" s="88"/>
      <c r="C13" s="88"/>
      <c r="D13" s="84"/>
      <c r="E13" s="84"/>
      <c r="F13" s="84"/>
      <c r="G13" s="84"/>
      <c r="H13" s="82"/>
      <c r="I13" s="82"/>
      <c r="J13" s="82"/>
      <c r="K13" s="82"/>
      <c r="L13" s="82"/>
      <c r="M13" s="82"/>
    </row>
    <row r="14" spans="1:13" s="91" customFormat="1" ht="17.25" x14ac:dyDescent="0.25">
      <c r="A14" s="89" t="s">
        <v>9</v>
      </c>
      <c r="B14" s="89" t="s">
        <v>10</v>
      </c>
      <c r="C14" s="89" t="s">
        <v>11</v>
      </c>
      <c r="D14" s="89" t="s">
        <v>12</v>
      </c>
      <c r="E14" s="89"/>
      <c r="F14" s="89"/>
      <c r="G14" s="89"/>
      <c r="H14" s="90" t="s">
        <v>13</v>
      </c>
      <c r="I14" s="90"/>
      <c r="J14" s="90"/>
      <c r="K14" s="90"/>
      <c r="L14" s="90"/>
      <c r="M14" s="90"/>
    </row>
    <row r="15" spans="1:13" s="91" customFormat="1" ht="17.25" x14ac:dyDescent="0.25">
      <c r="A15" s="89"/>
      <c r="B15" s="89"/>
      <c r="C15" s="89"/>
      <c r="D15" s="89" t="s">
        <v>14</v>
      </c>
      <c r="E15" s="89" t="s">
        <v>15</v>
      </c>
      <c r="F15" s="89"/>
      <c r="G15" s="89"/>
      <c r="H15" s="90"/>
      <c r="I15" s="90"/>
      <c r="J15" s="90"/>
      <c r="K15" s="90"/>
      <c r="L15" s="90"/>
      <c r="M15" s="90"/>
    </row>
    <row r="16" spans="1:13" s="91" customFormat="1" ht="34.5" x14ac:dyDescent="0.25">
      <c r="A16" s="89"/>
      <c r="B16" s="89"/>
      <c r="C16" s="89"/>
      <c r="D16" s="89"/>
      <c r="E16" s="92" t="s">
        <v>16</v>
      </c>
      <c r="F16" s="92" t="s">
        <v>17</v>
      </c>
      <c r="G16" s="92" t="s">
        <v>18</v>
      </c>
      <c r="H16" s="93">
        <v>1</v>
      </c>
      <c r="I16" s="93">
        <v>2</v>
      </c>
      <c r="J16" s="93">
        <v>3</v>
      </c>
      <c r="K16" s="93">
        <v>4</v>
      </c>
      <c r="L16" s="93">
        <v>5</v>
      </c>
      <c r="M16" s="93">
        <v>6</v>
      </c>
    </row>
    <row r="17" spans="1:13" s="91" customFormat="1" ht="20.100000000000001" customHeight="1" x14ac:dyDescent="0.25">
      <c r="A17" s="92" t="s">
        <v>19</v>
      </c>
      <c r="B17" s="94" t="s">
        <v>20</v>
      </c>
      <c r="C17" s="92">
        <f>SUM(C18:C23)</f>
        <v>18</v>
      </c>
      <c r="D17" s="92">
        <f t="shared" ref="D17:M17" si="0">SUM(D18:D23)</f>
        <v>435</v>
      </c>
      <c r="E17" s="92">
        <f t="shared" si="0"/>
        <v>157</v>
      </c>
      <c r="F17" s="92">
        <f t="shared" si="0"/>
        <v>255</v>
      </c>
      <c r="G17" s="92">
        <f t="shared" si="0"/>
        <v>23</v>
      </c>
      <c r="H17" s="92">
        <f t="shared" si="0"/>
        <v>60</v>
      </c>
      <c r="I17" s="92">
        <f t="shared" si="0"/>
        <v>210</v>
      </c>
      <c r="J17" s="92">
        <f t="shared" si="0"/>
        <v>30</v>
      </c>
      <c r="K17" s="92">
        <f t="shared" si="0"/>
        <v>135</v>
      </c>
      <c r="L17" s="92">
        <f t="shared" si="0"/>
        <v>0</v>
      </c>
      <c r="M17" s="92">
        <f t="shared" si="0"/>
        <v>0</v>
      </c>
    </row>
    <row r="18" spans="1:13" s="91" customFormat="1" ht="20.100000000000001" customHeight="1" x14ac:dyDescent="0.25">
      <c r="A18" s="29" t="s">
        <v>21</v>
      </c>
      <c r="B18" s="30" t="s">
        <v>30</v>
      </c>
      <c r="C18" s="29">
        <v>4</v>
      </c>
      <c r="D18" s="29">
        <v>120</v>
      </c>
      <c r="E18" s="29">
        <v>42</v>
      </c>
      <c r="F18" s="29">
        <v>72</v>
      </c>
      <c r="G18" s="29">
        <v>6</v>
      </c>
      <c r="H18" s="29">
        <v>60</v>
      </c>
      <c r="I18" s="29">
        <v>60</v>
      </c>
      <c r="J18" s="29"/>
      <c r="K18" s="29"/>
      <c r="L18" s="29"/>
      <c r="M18" s="95"/>
    </row>
    <row r="19" spans="1:13" s="91" customFormat="1" ht="20.100000000000001" customHeight="1" x14ac:dyDescent="0.25">
      <c r="A19" s="29" t="s">
        <v>22</v>
      </c>
      <c r="B19" s="30" t="s">
        <v>28</v>
      </c>
      <c r="C19" s="29">
        <v>3</v>
      </c>
      <c r="D19" s="29">
        <v>75</v>
      </c>
      <c r="E19" s="29">
        <v>15</v>
      </c>
      <c r="F19" s="29">
        <v>58</v>
      </c>
      <c r="G19" s="29">
        <v>2</v>
      </c>
      <c r="H19" s="29"/>
      <c r="I19" s="29">
        <v>75</v>
      </c>
      <c r="J19" s="29"/>
      <c r="K19" s="29"/>
      <c r="L19" s="29"/>
      <c r="M19" s="95"/>
    </row>
    <row r="20" spans="1:13" s="91" customFormat="1" ht="20.100000000000001" customHeight="1" x14ac:dyDescent="0.25">
      <c r="A20" s="29" t="s">
        <v>24</v>
      </c>
      <c r="B20" s="30" t="s">
        <v>101</v>
      </c>
      <c r="C20" s="29">
        <v>5</v>
      </c>
      <c r="D20" s="29">
        <v>75</v>
      </c>
      <c r="E20" s="29">
        <v>41</v>
      </c>
      <c r="F20" s="29">
        <v>29</v>
      </c>
      <c r="G20" s="29">
        <v>5</v>
      </c>
      <c r="H20" s="95"/>
      <c r="I20" s="29"/>
      <c r="J20" s="29"/>
      <c r="K20" s="29">
        <v>75</v>
      </c>
      <c r="L20" s="29"/>
      <c r="M20" s="95"/>
    </row>
    <row r="21" spans="1:13" s="91" customFormat="1" ht="20.100000000000001" customHeight="1" x14ac:dyDescent="0.25">
      <c r="A21" s="29" t="s">
        <v>25</v>
      </c>
      <c r="B21" s="30" t="s">
        <v>26</v>
      </c>
      <c r="C21" s="29">
        <v>1</v>
      </c>
      <c r="D21" s="29">
        <v>30</v>
      </c>
      <c r="E21" s="29">
        <v>18</v>
      </c>
      <c r="F21" s="29">
        <v>10</v>
      </c>
      <c r="G21" s="29">
        <v>2</v>
      </c>
      <c r="H21" s="95"/>
      <c r="I21" s="95"/>
      <c r="J21" s="29">
        <v>30</v>
      </c>
      <c r="K21" s="29"/>
      <c r="L21" s="29"/>
      <c r="M21" s="95"/>
    </row>
    <row r="22" spans="1:13" s="91" customFormat="1" ht="36.75" customHeight="1" x14ac:dyDescent="0.3">
      <c r="A22" s="29" t="s">
        <v>27</v>
      </c>
      <c r="B22" s="96" t="s">
        <v>99</v>
      </c>
      <c r="C22" s="29">
        <v>3</v>
      </c>
      <c r="D22" s="29">
        <v>75</v>
      </c>
      <c r="E22" s="29">
        <v>36</v>
      </c>
      <c r="F22" s="29">
        <v>35</v>
      </c>
      <c r="G22" s="29">
        <v>4</v>
      </c>
      <c r="H22" s="29"/>
      <c r="I22" s="29">
        <v>75</v>
      </c>
      <c r="J22" s="29"/>
      <c r="K22" s="29"/>
      <c r="L22" s="29"/>
      <c r="M22" s="95"/>
    </row>
    <row r="23" spans="1:13" s="91" customFormat="1" ht="20.100000000000001" customHeight="1" x14ac:dyDescent="0.25">
      <c r="A23" s="29" t="s">
        <v>29</v>
      </c>
      <c r="B23" s="30" t="s">
        <v>23</v>
      </c>
      <c r="C23" s="29">
        <v>2</v>
      </c>
      <c r="D23" s="29">
        <v>60</v>
      </c>
      <c r="E23" s="29">
        <v>5</v>
      </c>
      <c r="F23" s="29">
        <v>51</v>
      </c>
      <c r="G23" s="29">
        <v>4</v>
      </c>
      <c r="H23" s="95"/>
      <c r="I23" s="29"/>
      <c r="J23" s="29"/>
      <c r="K23" s="29">
        <v>60</v>
      </c>
      <c r="L23" s="29"/>
      <c r="M23" s="95"/>
    </row>
    <row r="24" spans="1:13" s="91" customFormat="1" ht="36" customHeight="1" x14ac:dyDescent="0.25">
      <c r="A24" s="92" t="s">
        <v>33</v>
      </c>
      <c r="B24" s="97" t="s">
        <v>107</v>
      </c>
      <c r="C24" s="92">
        <f t="shared" ref="C24" si="1">C25+C33+ C52</f>
        <v>95</v>
      </c>
      <c r="D24" s="92">
        <f t="shared" ref="D24" si="2">D25+D33+ D52</f>
        <v>2885</v>
      </c>
      <c r="E24" s="92">
        <f t="shared" ref="E24" si="3">E25+E33+ E52</f>
        <v>628</v>
      </c>
      <c r="F24" s="92">
        <f t="shared" ref="F24" si="4">F25+F33+ F52</f>
        <v>2041</v>
      </c>
      <c r="G24" s="92">
        <f t="shared" ref="G24" si="5">G25+G33+ G52</f>
        <v>216</v>
      </c>
      <c r="H24" s="92">
        <f t="shared" ref="H24" si="6">H25+H33+ H52</f>
        <v>410</v>
      </c>
      <c r="I24" s="92">
        <f t="shared" ref="I24" si="7">I25+I33+ I52</f>
        <v>280</v>
      </c>
      <c r="J24" s="92">
        <f t="shared" ref="J24" si="8">J25+J33+ J52</f>
        <v>740</v>
      </c>
      <c r="K24" s="92">
        <f t="shared" ref="K24" si="9">K25+K33+ K52</f>
        <v>360</v>
      </c>
      <c r="L24" s="92">
        <f t="shared" ref="L24" si="10">L25+L33+ L52</f>
        <v>740</v>
      </c>
      <c r="M24" s="92">
        <f t="shared" ref="M24" si="11">M25+M33+ M52</f>
        <v>320</v>
      </c>
    </row>
    <row r="25" spans="1:13" s="91" customFormat="1" ht="20.100000000000001" customHeight="1" x14ac:dyDescent="0.25">
      <c r="A25" s="92" t="s">
        <v>34</v>
      </c>
      <c r="B25" s="97" t="s">
        <v>35</v>
      </c>
      <c r="C25" s="92">
        <f>SUM(C26:C32)</f>
        <v>11</v>
      </c>
      <c r="D25" s="92">
        <f t="shared" ref="D25:M25" si="12">SUM(D26:D32)</f>
        <v>265</v>
      </c>
      <c r="E25" s="92">
        <f t="shared" si="12"/>
        <v>161</v>
      </c>
      <c r="F25" s="92">
        <f t="shared" si="12"/>
        <v>88</v>
      </c>
      <c r="G25" s="92">
        <f t="shared" si="12"/>
        <v>16</v>
      </c>
      <c r="H25" s="92">
        <f t="shared" si="12"/>
        <v>70</v>
      </c>
      <c r="I25" s="92">
        <f t="shared" si="12"/>
        <v>0</v>
      </c>
      <c r="J25" s="92">
        <f t="shared" si="12"/>
        <v>100</v>
      </c>
      <c r="K25" s="92">
        <f t="shared" si="12"/>
        <v>0</v>
      </c>
      <c r="L25" s="92">
        <f t="shared" si="12"/>
        <v>40</v>
      </c>
      <c r="M25" s="92">
        <f t="shared" si="12"/>
        <v>40</v>
      </c>
    </row>
    <row r="26" spans="1:13" s="91" customFormat="1" ht="30" customHeight="1" x14ac:dyDescent="0.25">
      <c r="A26" s="29" t="s">
        <v>31</v>
      </c>
      <c r="B26" s="30" t="s">
        <v>103</v>
      </c>
      <c r="C26" s="29">
        <v>1</v>
      </c>
      <c r="D26" s="29">
        <v>30</v>
      </c>
      <c r="E26" s="29">
        <v>14</v>
      </c>
      <c r="F26" s="29">
        <v>14</v>
      </c>
      <c r="G26" s="29">
        <v>2</v>
      </c>
      <c r="H26" s="29"/>
      <c r="I26" s="29"/>
      <c r="J26" s="29">
        <v>30</v>
      </c>
      <c r="K26" s="29"/>
      <c r="L26" s="29"/>
      <c r="M26" s="95"/>
    </row>
    <row r="27" spans="1:13" s="91" customFormat="1" ht="20.100000000000001" customHeight="1" x14ac:dyDescent="0.25">
      <c r="A27" s="29" t="s">
        <v>32</v>
      </c>
      <c r="B27" s="98" t="s">
        <v>100</v>
      </c>
      <c r="C27" s="29">
        <v>2</v>
      </c>
      <c r="D27" s="29">
        <v>45</v>
      </c>
      <c r="E27" s="29">
        <v>15</v>
      </c>
      <c r="F27" s="29">
        <v>28</v>
      </c>
      <c r="G27" s="29">
        <v>2</v>
      </c>
      <c r="H27" s="29"/>
      <c r="I27" s="29"/>
      <c r="J27" s="29">
        <v>30</v>
      </c>
      <c r="K27" s="29"/>
      <c r="L27" s="29"/>
      <c r="M27" s="95"/>
    </row>
    <row r="28" spans="1:13" s="91" customFormat="1" ht="20.100000000000001" customHeight="1" x14ac:dyDescent="0.25">
      <c r="A28" s="29" t="s">
        <v>36</v>
      </c>
      <c r="B28" s="34" t="s">
        <v>40</v>
      </c>
      <c r="C28" s="31">
        <v>1</v>
      </c>
      <c r="D28" s="31">
        <v>40</v>
      </c>
      <c r="E28" s="31">
        <v>18</v>
      </c>
      <c r="F28" s="31">
        <v>20</v>
      </c>
      <c r="G28" s="31">
        <v>2</v>
      </c>
      <c r="H28" s="36"/>
      <c r="I28" s="36"/>
      <c r="J28" s="36">
        <v>40</v>
      </c>
      <c r="K28" s="36"/>
      <c r="L28" s="36"/>
      <c r="M28" s="36"/>
    </row>
    <row r="29" spans="1:13" s="91" customFormat="1" ht="20.100000000000001" customHeight="1" x14ac:dyDescent="0.25">
      <c r="A29" s="31" t="s">
        <v>38</v>
      </c>
      <c r="B29" s="34" t="s">
        <v>112</v>
      </c>
      <c r="C29" s="31">
        <v>2</v>
      </c>
      <c r="D29" s="31">
        <f t="shared" ref="D29" si="13">SUM(E29:G29)</f>
        <v>40</v>
      </c>
      <c r="E29" s="31">
        <v>33</v>
      </c>
      <c r="F29" s="31">
        <v>5</v>
      </c>
      <c r="G29" s="31">
        <v>2</v>
      </c>
      <c r="H29" s="36"/>
      <c r="I29" s="36"/>
      <c r="J29" s="36"/>
      <c r="K29" s="36"/>
      <c r="L29" s="36"/>
      <c r="M29" s="36">
        <v>40</v>
      </c>
    </row>
    <row r="30" spans="1:13" s="91" customFormat="1" ht="20.100000000000001" customHeight="1" x14ac:dyDescent="0.25">
      <c r="A30" s="29" t="s">
        <v>104</v>
      </c>
      <c r="B30" s="34" t="s">
        <v>41</v>
      </c>
      <c r="C30" s="31">
        <v>2</v>
      </c>
      <c r="D30" s="31">
        <v>30</v>
      </c>
      <c r="E30" s="31">
        <v>28</v>
      </c>
      <c r="F30" s="31">
        <v>0</v>
      </c>
      <c r="G30" s="31">
        <v>2</v>
      </c>
      <c r="H30" s="92">
        <v>30</v>
      </c>
      <c r="I30" s="92"/>
      <c r="J30" s="92"/>
      <c r="K30" s="92"/>
      <c r="L30" s="92"/>
      <c r="M30" s="92"/>
    </row>
    <row r="31" spans="1:13" s="91" customFormat="1" ht="20.100000000000001" customHeight="1" x14ac:dyDescent="0.25">
      <c r="A31" s="31" t="s">
        <v>105</v>
      </c>
      <c r="B31" s="34" t="s">
        <v>37</v>
      </c>
      <c r="C31" s="31">
        <v>2</v>
      </c>
      <c r="D31" s="31">
        <f t="shared" ref="D31:D32" si="14">SUM(E31:G31)</f>
        <v>40</v>
      </c>
      <c r="E31" s="31">
        <v>38</v>
      </c>
      <c r="F31" s="31">
        <v>0</v>
      </c>
      <c r="G31" s="31">
        <v>2</v>
      </c>
      <c r="H31" s="36">
        <v>40</v>
      </c>
      <c r="I31" s="36"/>
      <c r="J31" s="36"/>
      <c r="K31" s="36"/>
      <c r="L31" s="36"/>
      <c r="M31" s="36"/>
    </row>
    <row r="32" spans="1:13" s="91" customFormat="1" ht="20.25" customHeight="1" x14ac:dyDescent="0.25">
      <c r="A32" s="29" t="s">
        <v>106</v>
      </c>
      <c r="B32" s="34" t="s">
        <v>39</v>
      </c>
      <c r="C32" s="31">
        <v>1</v>
      </c>
      <c r="D32" s="31">
        <f t="shared" si="14"/>
        <v>40</v>
      </c>
      <c r="E32" s="31">
        <v>15</v>
      </c>
      <c r="F32" s="31">
        <v>21</v>
      </c>
      <c r="G32" s="31">
        <v>4</v>
      </c>
      <c r="H32" s="36"/>
      <c r="I32" s="36"/>
      <c r="J32" s="36"/>
      <c r="K32" s="36"/>
      <c r="L32" s="36">
        <v>40</v>
      </c>
      <c r="M32" s="36"/>
    </row>
    <row r="33" spans="1:13" s="91" customFormat="1" ht="36" customHeight="1" x14ac:dyDescent="0.25">
      <c r="A33" s="92" t="s">
        <v>42</v>
      </c>
      <c r="B33" s="97" t="s">
        <v>107</v>
      </c>
      <c r="C33" s="92">
        <f>SUM(C34:C51)</f>
        <v>65</v>
      </c>
      <c r="D33" s="92">
        <f t="shared" ref="D33:M33" si="15">SUM(D34:D51)</f>
        <v>2100</v>
      </c>
      <c r="E33" s="92">
        <f t="shared" si="15"/>
        <v>345</v>
      </c>
      <c r="F33" s="92">
        <f t="shared" si="15"/>
        <v>1611</v>
      </c>
      <c r="G33" s="92">
        <f t="shared" si="15"/>
        <v>144</v>
      </c>
      <c r="H33" s="92">
        <f t="shared" si="15"/>
        <v>340</v>
      </c>
      <c r="I33" s="92">
        <f t="shared" si="15"/>
        <v>280</v>
      </c>
      <c r="J33" s="92">
        <f t="shared" si="15"/>
        <v>640</v>
      </c>
      <c r="K33" s="92">
        <f t="shared" si="15"/>
        <v>360</v>
      </c>
      <c r="L33" s="92">
        <f t="shared" si="15"/>
        <v>480</v>
      </c>
      <c r="M33" s="92">
        <f t="shared" si="15"/>
        <v>0</v>
      </c>
    </row>
    <row r="34" spans="1:13" s="91" customFormat="1" ht="20.100000000000001" customHeight="1" x14ac:dyDescent="0.25">
      <c r="A34" s="31" t="s">
        <v>43</v>
      </c>
      <c r="B34" s="34" t="s">
        <v>44</v>
      </c>
      <c r="C34" s="36">
        <v>1</v>
      </c>
      <c r="D34" s="31">
        <v>40</v>
      </c>
      <c r="E34" s="31">
        <v>15</v>
      </c>
      <c r="F34" s="31">
        <v>17</v>
      </c>
      <c r="G34" s="31">
        <v>8</v>
      </c>
      <c r="H34" s="31">
        <v>40</v>
      </c>
      <c r="I34" s="31"/>
      <c r="J34" s="31"/>
      <c r="K34" s="31"/>
      <c r="L34" s="31"/>
      <c r="M34" s="31"/>
    </row>
    <row r="35" spans="1:13" s="91" customFormat="1" ht="20.100000000000001" customHeight="1" x14ac:dyDescent="0.25">
      <c r="A35" s="31" t="s">
        <v>45</v>
      </c>
      <c r="B35" s="34" t="s">
        <v>46</v>
      </c>
      <c r="C35" s="36">
        <v>2</v>
      </c>
      <c r="D35" s="31">
        <v>60</v>
      </c>
      <c r="E35" s="31">
        <v>15</v>
      </c>
      <c r="F35" s="31">
        <v>37</v>
      </c>
      <c r="G35" s="31">
        <v>8</v>
      </c>
      <c r="H35" s="31">
        <v>60</v>
      </c>
      <c r="I35" s="31"/>
      <c r="J35" s="31"/>
      <c r="K35" s="31"/>
      <c r="L35" s="31"/>
      <c r="M35" s="31"/>
    </row>
    <row r="36" spans="1:13" s="91" customFormat="1" ht="20.100000000000001" customHeight="1" x14ac:dyDescent="0.25">
      <c r="A36" s="31" t="s">
        <v>47</v>
      </c>
      <c r="B36" s="34" t="s">
        <v>48</v>
      </c>
      <c r="C36" s="36">
        <v>2</v>
      </c>
      <c r="D36" s="31">
        <v>60</v>
      </c>
      <c r="E36" s="31">
        <v>15</v>
      </c>
      <c r="F36" s="31">
        <v>37</v>
      </c>
      <c r="G36" s="31">
        <v>8</v>
      </c>
      <c r="H36" s="31">
        <v>60</v>
      </c>
      <c r="I36" s="31"/>
      <c r="J36" s="31"/>
      <c r="K36" s="31"/>
      <c r="L36" s="31"/>
      <c r="M36" s="31"/>
    </row>
    <row r="37" spans="1:13" s="91" customFormat="1" ht="20.100000000000001" customHeight="1" x14ac:dyDescent="0.25">
      <c r="A37" s="31" t="s">
        <v>49</v>
      </c>
      <c r="B37" s="34" t="s">
        <v>50</v>
      </c>
      <c r="C37" s="36">
        <v>5</v>
      </c>
      <c r="D37" s="31">
        <v>120</v>
      </c>
      <c r="E37" s="31">
        <v>30</v>
      </c>
      <c r="F37" s="31">
        <v>78</v>
      </c>
      <c r="G37" s="31">
        <v>12</v>
      </c>
      <c r="H37" s="31">
        <v>120</v>
      </c>
      <c r="I37" s="31"/>
      <c r="J37" s="31"/>
      <c r="K37" s="31"/>
      <c r="L37" s="31"/>
      <c r="M37" s="31"/>
    </row>
    <row r="38" spans="1:13" s="91" customFormat="1" ht="20.100000000000001" customHeight="1" x14ac:dyDescent="0.25">
      <c r="A38" s="31" t="s">
        <v>51</v>
      </c>
      <c r="B38" s="34" t="s">
        <v>57</v>
      </c>
      <c r="C38" s="36">
        <v>2</v>
      </c>
      <c r="D38" s="31">
        <v>60</v>
      </c>
      <c r="E38" s="31">
        <v>15</v>
      </c>
      <c r="F38" s="31">
        <v>37</v>
      </c>
      <c r="G38" s="31">
        <v>8</v>
      </c>
      <c r="H38" s="31">
        <v>60</v>
      </c>
      <c r="I38" s="31"/>
      <c r="J38" s="31"/>
      <c r="K38" s="31"/>
      <c r="L38" s="31"/>
      <c r="M38" s="31"/>
    </row>
    <row r="39" spans="1:13" s="91" customFormat="1" ht="20.100000000000001" customHeight="1" x14ac:dyDescent="0.25">
      <c r="A39" s="31" t="s">
        <v>52</v>
      </c>
      <c r="B39" s="34" t="s">
        <v>55</v>
      </c>
      <c r="C39" s="36">
        <v>1</v>
      </c>
      <c r="D39" s="31">
        <v>40</v>
      </c>
      <c r="E39" s="31">
        <v>15</v>
      </c>
      <c r="F39" s="31">
        <v>17</v>
      </c>
      <c r="G39" s="31">
        <v>8</v>
      </c>
      <c r="H39" s="31"/>
      <c r="I39" s="31">
        <v>40</v>
      </c>
      <c r="J39" s="31"/>
      <c r="L39" s="31"/>
      <c r="M39" s="31"/>
    </row>
    <row r="40" spans="1:13" s="91" customFormat="1" ht="20.100000000000001" customHeight="1" x14ac:dyDescent="0.25">
      <c r="A40" s="31" t="s">
        <v>54</v>
      </c>
      <c r="B40" s="34" t="s">
        <v>102</v>
      </c>
      <c r="C40" s="36">
        <v>4</v>
      </c>
      <c r="D40" s="31">
        <v>100</v>
      </c>
      <c r="E40" s="31">
        <v>28</v>
      </c>
      <c r="F40" s="31">
        <v>60</v>
      </c>
      <c r="G40" s="31">
        <v>12</v>
      </c>
      <c r="H40" s="31"/>
      <c r="I40" s="31">
        <v>100</v>
      </c>
      <c r="J40" s="31"/>
      <c r="K40" s="31"/>
      <c r="L40" s="31"/>
      <c r="M40" s="31"/>
    </row>
    <row r="41" spans="1:13" s="91" customFormat="1" ht="20.100000000000001" customHeight="1" x14ac:dyDescent="0.25">
      <c r="A41" s="31" t="s">
        <v>56</v>
      </c>
      <c r="B41" s="34" t="s">
        <v>53</v>
      </c>
      <c r="C41" s="36">
        <v>3</v>
      </c>
      <c r="D41" s="31">
        <v>80</v>
      </c>
      <c r="E41" s="31">
        <v>15</v>
      </c>
      <c r="F41" s="31">
        <v>57</v>
      </c>
      <c r="G41" s="31">
        <v>8</v>
      </c>
      <c r="H41" s="31"/>
      <c r="I41" s="31">
        <v>80</v>
      </c>
      <c r="J41" s="31"/>
      <c r="K41" s="31"/>
      <c r="L41" s="31"/>
      <c r="M41" s="31"/>
    </row>
    <row r="42" spans="1:13" s="91" customFormat="1" ht="20.100000000000001" customHeight="1" x14ac:dyDescent="0.25">
      <c r="A42" s="31" t="s">
        <v>58</v>
      </c>
      <c r="B42" s="34" t="s">
        <v>95</v>
      </c>
      <c r="C42" s="36">
        <v>2</v>
      </c>
      <c r="D42" s="31">
        <v>60</v>
      </c>
      <c r="E42" s="31">
        <v>15</v>
      </c>
      <c r="F42" s="31">
        <v>37</v>
      </c>
      <c r="G42" s="31">
        <v>8</v>
      </c>
      <c r="H42" s="31"/>
      <c r="I42" s="31">
        <v>60</v>
      </c>
      <c r="J42" s="31"/>
      <c r="K42" s="31"/>
      <c r="L42" s="31"/>
      <c r="M42" s="31"/>
    </row>
    <row r="43" spans="1:13" s="91" customFormat="1" ht="20.100000000000001" customHeight="1" x14ac:dyDescent="0.25">
      <c r="A43" s="31" t="s">
        <v>60</v>
      </c>
      <c r="B43" s="34" t="s">
        <v>59</v>
      </c>
      <c r="C43" s="36">
        <v>3</v>
      </c>
      <c r="D43" s="31">
        <v>80</v>
      </c>
      <c r="E43" s="31">
        <v>20</v>
      </c>
      <c r="F43" s="31">
        <v>52</v>
      </c>
      <c r="G43" s="31">
        <v>8</v>
      </c>
      <c r="H43" s="31"/>
      <c r="I43" s="31"/>
      <c r="J43" s="31">
        <v>80</v>
      </c>
      <c r="K43" s="31"/>
      <c r="L43" s="31"/>
      <c r="M43" s="31"/>
    </row>
    <row r="44" spans="1:13" s="91" customFormat="1" ht="36" customHeight="1" x14ac:dyDescent="0.25">
      <c r="A44" s="31" t="s">
        <v>62</v>
      </c>
      <c r="B44" s="34" t="s">
        <v>61</v>
      </c>
      <c r="C44" s="36">
        <v>3</v>
      </c>
      <c r="D44" s="31">
        <v>80</v>
      </c>
      <c r="E44" s="31">
        <v>15</v>
      </c>
      <c r="F44" s="31">
        <v>57</v>
      </c>
      <c r="G44" s="31">
        <v>8</v>
      </c>
      <c r="H44" s="31"/>
      <c r="I44" s="31"/>
      <c r="J44" s="31">
        <v>80</v>
      </c>
      <c r="K44" s="31"/>
      <c r="L44" s="31"/>
      <c r="M44" s="31"/>
    </row>
    <row r="45" spans="1:13" s="91" customFormat="1" ht="20.100000000000001" customHeight="1" x14ac:dyDescent="0.25">
      <c r="A45" s="31" t="s">
        <v>63</v>
      </c>
      <c r="B45" s="34" t="s">
        <v>74</v>
      </c>
      <c r="C45" s="36">
        <v>3</v>
      </c>
      <c r="D45" s="31">
        <v>80</v>
      </c>
      <c r="E45" s="31">
        <v>30</v>
      </c>
      <c r="F45" s="31">
        <v>42</v>
      </c>
      <c r="G45" s="31">
        <v>8</v>
      </c>
      <c r="H45" s="31"/>
      <c r="J45" s="31"/>
      <c r="K45" s="31">
        <v>80</v>
      </c>
      <c r="L45" s="31"/>
      <c r="M45" s="31"/>
    </row>
    <row r="46" spans="1:13" s="91" customFormat="1" ht="35.25" customHeight="1" x14ac:dyDescent="0.25">
      <c r="A46" s="31" t="s">
        <v>65</v>
      </c>
      <c r="B46" s="34" t="s">
        <v>64</v>
      </c>
      <c r="C46" s="36">
        <v>3</v>
      </c>
      <c r="D46" s="31">
        <v>80</v>
      </c>
      <c r="E46" s="31">
        <v>15</v>
      </c>
      <c r="F46" s="31">
        <v>57</v>
      </c>
      <c r="G46" s="31">
        <v>8</v>
      </c>
      <c r="H46" s="31"/>
      <c r="I46" s="31"/>
      <c r="J46" s="31"/>
      <c r="K46" s="31">
        <v>80</v>
      </c>
      <c r="L46" s="31"/>
      <c r="M46" s="31"/>
    </row>
    <row r="47" spans="1:13" s="91" customFormat="1" ht="35.25" customHeight="1" x14ac:dyDescent="0.25">
      <c r="A47" s="31" t="s">
        <v>67</v>
      </c>
      <c r="B47" s="34" t="s">
        <v>68</v>
      </c>
      <c r="C47" s="36">
        <v>3</v>
      </c>
      <c r="D47" s="31">
        <v>80</v>
      </c>
      <c r="E47" s="31">
        <v>20</v>
      </c>
      <c r="F47" s="31">
        <v>52</v>
      </c>
      <c r="G47" s="31">
        <v>8</v>
      </c>
      <c r="H47" s="31"/>
      <c r="I47" s="31"/>
      <c r="J47" s="31"/>
      <c r="K47" s="31">
        <v>80</v>
      </c>
      <c r="L47" s="31"/>
      <c r="M47" s="31"/>
    </row>
    <row r="48" spans="1:13" s="91" customFormat="1" ht="35.25" customHeight="1" x14ac:dyDescent="0.25">
      <c r="A48" s="31" t="s">
        <v>69</v>
      </c>
      <c r="B48" s="34" t="s">
        <v>96</v>
      </c>
      <c r="C48" s="36">
        <v>1</v>
      </c>
      <c r="D48" s="31">
        <v>40</v>
      </c>
      <c r="E48" s="31">
        <v>10</v>
      </c>
      <c r="F48" s="31">
        <v>22</v>
      </c>
      <c r="G48" s="31">
        <v>8</v>
      </c>
      <c r="H48" s="31"/>
      <c r="I48" s="31"/>
      <c r="J48" s="31"/>
      <c r="K48" s="31">
        <v>40</v>
      </c>
      <c r="L48" s="31"/>
      <c r="M48" s="31"/>
    </row>
    <row r="49" spans="1:14" s="91" customFormat="1" ht="35.25" customHeight="1" x14ac:dyDescent="0.25">
      <c r="A49" s="31" t="s">
        <v>71</v>
      </c>
      <c r="B49" s="34" t="s">
        <v>72</v>
      </c>
      <c r="C49" s="31">
        <v>3</v>
      </c>
      <c r="D49" s="31">
        <v>80</v>
      </c>
      <c r="E49" s="31">
        <v>20</v>
      </c>
      <c r="F49" s="31">
        <v>52</v>
      </c>
      <c r="G49" s="31">
        <v>8</v>
      </c>
      <c r="H49" s="31"/>
      <c r="I49" s="31"/>
      <c r="J49" s="31"/>
      <c r="K49" s="31">
        <v>80</v>
      </c>
      <c r="L49" s="31"/>
      <c r="M49" s="31"/>
    </row>
    <row r="50" spans="1:14" s="91" customFormat="1" ht="35.25" customHeight="1" x14ac:dyDescent="0.25">
      <c r="A50" s="31" t="s">
        <v>73</v>
      </c>
      <c r="B50" s="34" t="s">
        <v>81</v>
      </c>
      <c r="C50" s="99">
        <v>12</v>
      </c>
      <c r="D50" s="99">
        <v>480</v>
      </c>
      <c r="E50" s="99">
        <v>26</v>
      </c>
      <c r="F50" s="99">
        <v>450</v>
      </c>
      <c r="G50" s="99">
        <v>4</v>
      </c>
      <c r="H50" s="36"/>
      <c r="I50" s="36"/>
      <c r="J50" s="36">
        <v>480</v>
      </c>
      <c r="K50" s="36"/>
      <c r="L50" s="36"/>
      <c r="M50" s="36"/>
    </row>
    <row r="51" spans="1:14" s="91" customFormat="1" ht="35.25" customHeight="1" x14ac:dyDescent="0.25">
      <c r="A51" s="31" t="s">
        <v>75</v>
      </c>
      <c r="B51" s="100" t="s">
        <v>83</v>
      </c>
      <c r="C51" s="101">
        <v>12</v>
      </c>
      <c r="D51" s="101">
        <v>480</v>
      </c>
      <c r="E51" s="101">
        <v>26</v>
      </c>
      <c r="F51" s="101">
        <v>450</v>
      </c>
      <c r="G51" s="101">
        <v>4</v>
      </c>
      <c r="H51" s="102"/>
      <c r="I51" s="102"/>
      <c r="J51" s="102"/>
      <c r="K51" s="102"/>
      <c r="L51" s="102">
        <v>480</v>
      </c>
      <c r="M51" s="102"/>
    </row>
    <row r="52" spans="1:14" s="91" customFormat="1" ht="35.25" customHeight="1" x14ac:dyDescent="0.25">
      <c r="A52" s="93" t="s">
        <v>108</v>
      </c>
      <c r="B52" s="97" t="s">
        <v>109</v>
      </c>
      <c r="C52" s="92">
        <f>SUM(C53:C58)</f>
        <v>19</v>
      </c>
      <c r="D52" s="92">
        <f t="shared" ref="D52:M52" si="16">SUM(D53:D58)</f>
        <v>520</v>
      </c>
      <c r="E52" s="92">
        <f t="shared" si="16"/>
        <v>122</v>
      </c>
      <c r="F52" s="92">
        <f t="shared" si="16"/>
        <v>342</v>
      </c>
      <c r="G52" s="92">
        <f t="shared" si="16"/>
        <v>56</v>
      </c>
      <c r="H52" s="92">
        <f t="shared" si="16"/>
        <v>0</v>
      </c>
      <c r="I52" s="92">
        <f t="shared" si="16"/>
        <v>0</v>
      </c>
      <c r="J52" s="92">
        <f t="shared" si="16"/>
        <v>0</v>
      </c>
      <c r="K52" s="92">
        <f t="shared" si="16"/>
        <v>0</v>
      </c>
      <c r="L52" s="92">
        <f t="shared" si="16"/>
        <v>220</v>
      </c>
      <c r="M52" s="92">
        <f t="shared" si="16"/>
        <v>280</v>
      </c>
    </row>
    <row r="53" spans="1:14" s="91" customFormat="1" ht="36" customHeight="1" x14ac:dyDescent="0.25">
      <c r="A53" s="31" t="s">
        <v>77</v>
      </c>
      <c r="B53" s="34" t="s">
        <v>66</v>
      </c>
      <c r="C53" s="36">
        <v>3</v>
      </c>
      <c r="D53" s="31">
        <v>80</v>
      </c>
      <c r="E53" s="31">
        <v>15</v>
      </c>
      <c r="F53" s="31">
        <v>57</v>
      </c>
      <c r="G53" s="31">
        <v>8</v>
      </c>
      <c r="H53" s="31"/>
      <c r="I53" s="31"/>
      <c r="J53" s="31"/>
      <c r="K53" s="31"/>
      <c r="L53" s="31">
        <v>80</v>
      </c>
      <c r="M53" s="31"/>
    </row>
    <row r="54" spans="1:14" s="91" customFormat="1" ht="20.100000000000001" customHeight="1" x14ac:dyDescent="0.25">
      <c r="A54" s="31" t="s">
        <v>79</v>
      </c>
      <c r="B54" s="34" t="s">
        <v>70</v>
      </c>
      <c r="C54" s="31">
        <v>3</v>
      </c>
      <c r="D54" s="31">
        <v>80</v>
      </c>
      <c r="E54" s="31">
        <v>20</v>
      </c>
      <c r="F54" s="31">
        <v>52</v>
      </c>
      <c r="G54" s="31">
        <v>8</v>
      </c>
      <c r="H54" s="31"/>
      <c r="I54" s="31"/>
      <c r="J54" s="31"/>
      <c r="K54" s="31"/>
      <c r="L54" s="31">
        <v>80</v>
      </c>
      <c r="M54" s="31"/>
    </row>
    <row r="55" spans="1:14" s="91" customFormat="1" ht="20.100000000000001" customHeight="1" x14ac:dyDescent="0.25">
      <c r="A55" s="31" t="s">
        <v>80</v>
      </c>
      <c r="B55" s="34" t="s">
        <v>89</v>
      </c>
      <c r="C55" s="31">
        <v>3</v>
      </c>
      <c r="D55" s="31">
        <v>80</v>
      </c>
      <c r="E55" s="31">
        <v>18</v>
      </c>
      <c r="F55" s="31">
        <v>54</v>
      </c>
      <c r="G55" s="31">
        <v>8</v>
      </c>
      <c r="H55" s="31"/>
      <c r="I55" s="31"/>
      <c r="J55" s="31"/>
      <c r="K55" s="31"/>
      <c r="L55" s="31">
        <v>60</v>
      </c>
      <c r="M55" s="31"/>
    </row>
    <row r="56" spans="1:14" s="91" customFormat="1" ht="46.5" customHeight="1" x14ac:dyDescent="0.25">
      <c r="A56" s="31" t="s">
        <v>82</v>
      </c>
      <c r="B56" s="34" t="s">
        <v>90</v>
      </c>
      <c r="C56" s="36">
        <v>2</v>
      </c>
      <c r="D56" s="31">
        <v>60</v>
      </c>
      <c r="E56" s="31">
        <v>15</v>
      </c>
      <c r="F56" s="31">
        <v>37</v>
      </c>
      <c r="G56" s="31">
        <v>8</v>
      </c>
      <c r="H56" s="31"/>
      <c r="I56" s="31"/>
      <c r="J56" s="31"/>
      <c r="K56" s="31"/>
      <c r="L56" s="31"/>
      <c r="M56" s="31">
        <v>60</v>
      </c>
    </row>
    <row r="57" spans="1:14" s="91" customFormat="1" ht="20.100000000000001" customHeight="1" x14ac:dyDescent="0.25">
      <c r="A57" s="31" t="s">
        <v>91</v>
      </c>
      <c r="B57" s="34" t="s">
        <v>78</v>
      </c>
      <c r="C57" s="36">
        <v>4</v>
      </c>
      <c r="D57" s="31">
        <v>120</v>
      </c>
      <c r="E57" s="31">
        <v>24</v>
      </c>
      <c r="F57" s="31">
        <v>84</v>
      </c>
      <c r="G57" s="31">
        <v>12</v>
      </c>
      <c r="H57" s="31"/>
      <c r="I57" s="31"/>
      <c r="J57" s="31"/>
      <c r="K57" s="31"/>
      <c r="L57" s="31"/>
      <c r="M57" s="31">
        <v>120</v>
      </c>
    </row>
    <row r="58" spans="1:14" s="91" customFormat="1" ht="20.100000000000001" customHeight="1" x14ac:dyDescent="0.25">
      <c r="A58" s="31" t="s">
        <v>94</v>
      </c>
      <c r="B58" s="34" t="s">
        <v>76</v>
      </c>
      <c r="C58" s="36">
        <v>4</v>
      </c>
      <c r="D58" s="31">
        <v>100</v>
      </c>
      <c r="E58" s="31">
        <v>30</v>
      </c>
      <c r="F58" s="31">
        <v>58</v>
      </c>
      <c r="G58" s="31">
        <v>12</v>
      </c>
      <c r="H58" s="31"/>
      <c r="I58" s="31"/>
      <c r="J58" s="31"/>
      <c r="K58" s="31"/>
      <c r="L58" s="31"/>
      <c r="M58" s="31">
        <v>100</v>
      </c>
    </row>
    <row r="59" spans="1:14" s="91" customFormat="1" ht="20.100000000000001" customHeight="1" x14ac:dyDescent="0.25">
      <c r="A59" s="89" t="s">
        <v>84</v>
      </c>
      <c r="B59" s="89"/>
      <c r="C59" s="92">
        <f>C17+C24</f>
        <v>113</v>
      </c>
      <c r="D59" s="92">
        <f t="shared" ref="D59:M59" si="17">D17+D24</f>
        <v>3320</v>
      </c>
      <c r="E59" s="92">
        <f t="shared" si="17"/>
        <v>785</v>
      </c>
      <c r="F59" s="92">
        <f t="shared" si="17"/>
        <v>2296</v>
      </c>
      <c r="G59" s="92">
        <f t="shared" si="17"/>
        <v>239</v>
      </c>
      <c r="H59" s="92">
        <f t="shared" si="17"/>
        <v>470</v>
      </c>
      <c r="I59" s="92">
        <f t="shared" si="17"/>
        <v>490</v>
      </c>
      <c r="J59" s="92">
        <f t="shared" si="17"/>
        <v>770</v>
      </c>
      <c r="K59" s="92">
        <f t="shared" si="17"/>
        <v>495</v>
      </c>
      <c r="L59" s="92">
        <f t="shared" si="17"/>
        <v>740</v>
      </c>
      <c r="M59" s="92">
        <f t="shared" si="17"/>
        <v>320</v>
      </c>
    </row>
    <row r="60" spans="1:14" ht="15.75" x14ac:dyDescent="0.25">
      <c r="A60" s="40"/>
      <c r="B60" s="40"/>
      <c r="C60" s="40"/>
      <c r="D60" s="40"/>
      <c r="E60" s="40"/>
      <c r="F60" s="40"/>
      <c r="G60" s="40"/>
      <c r="H60" s="103"/>
      <c r="I60" s="103"/>
      <c r="J60" s="103"/>
      <c r="K60" s="103"/>
      <c r="L60" s="103"/>
      <c r="M60" s="103"/>
    </row>
    <row r="61" spans="1:14" ht="15.75" x14ac:dyDescent="0.25">
      <c r="A61" s="40"/>
      <c r="B61" s="40"/>
      <c r="C61" s="40"/>
      <c r="D61" s="40"/>
      <c r="E61" s="104" t="s">
        <v>93</v>
      </c>
      <c r="F61" s="104"/>
      <c r="G61" s="104"/>
      <c r="H61" s="104"/>
      <c r="I61" s="104"/>
      <c r="J61" s="104"/>
      <c r="K61" s="104"/>
      <c r="L61" s="104"/>
      <c r="M61" s="104"/>
    </row>
    <row r="62" spans="1:14" ht="15.75" x14ac:dyDescent="0.25">
      <c r="A62" s="40"/>
      <c r="B62" s="105" t="s">
        <v>85</v>
      </c>
      <c r="C62" s="106" t="s">
        <v>86</v>
      </c>
      <c r="D62" s="106"/>
      <c r="E62" s="106"/>
      <c r="F62" s="106"/>
      <c r="G62" s="106"/>
      <c r="H62" s="103"/>
      <c r="I62" s="107" t="s">
        <v>87</v>
      </c>
      <c r="J62" s="107"/>
      <c r="K62" s="107"/>
      <c r="L62" s="107"/>
      <c r="M62" s="107"/>
    </row>
    <row r="63" spans="1:14" ht="15.75" x14ac:dyDescent="0.25">
      <c r="A63" s="40"/>
      <c r="B63" s="40"/>
      <c r="C63" s="40"/>
      <c r="D63" s="40"/>
      <c r="E63" s="40"/>
      <c r="F63" s="40"/>
      <c r="G63" s="40"/>
      <c r="H63" s="103"/>
      <c r="I63" s="103"/>
      <c r="J63" s="103"/>
      <c r="K63" s="103"/>
      <c r="L63" s="103"/>
      <c r="M63" s="103"/>
    </row>
    <row r="64" spans="1:14" ht="17.25" x14ac:dyDescent="0.25">
      <c r="A64" s="40"/>
      <c r="B64" s="40"/>
      <c r="C64" s="40"/>
      <c r="D64" s="40"/>
      <c r="E64" s="40"/>
      <c r="F64" s="40"/>
      <c r="G64" s="40"/>
      <c r="H64" s="103"/>
      <c r="I64" s="103"/>
      <c r="J64" s="103"/>
      <c r="K64" s="103"/>
      <c r="L64" s="103"/>
      <c r="M64" s="103"/>
      <c r="N64" s="91"/>
    </row>
    <row r="65" spans="1:13" ht="15.75" x14ac:dyDescent="0.25">
      <c r="A65" s="40"/>
      <c r="B65" s="40"/>
      <c r="C65" s="40"/>
      <c r="D65" s="40"/>
      <c r="E65" s="40"/>
      <c r="F65" s="40"/>
      <c r="G65" s="40"/>
      <c r="H65" s="103"/>
      <c r="I65" s="103"/>
      <c r="J65" s="103"/>
      <c r="K65" s="103"/>
      <c r="L65" s="103"/>
      <c r="M65" s="103"/>
    </row>
    <row r="66" spans="1:13" ht="15.75" x14ac:dyDescent="0.25">
      <c r="A66" s="40"/>
      <c r="B66" s="108" t="s">
        <v>88</v>
      </c>
      <c r="C66" s="109" t="s">
        <v>110</v>
      </c>
      <c r="D66" s="109"/>
      <c r="E66" s="109"/>
      <c r="F66" s="109"/>
      <c r="G66" s="109"/>
      <c r="H66" s="110"/>
      <c r="I66" s="111" t="s">
        <v>92</v>
      </c>
      <c r="J66" s="111"/>
      <c r="K66" s="111"/>
      <c r="L66" s="111"/>
      <c r="M66" s="111"/>
    </row>
    <row r="68" spans="1:13" x14ac:dyDescent="0.25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</row>
    <row r="69" spans="1:13" s="112" customFormat="1" x14ac:dyDescent="0.25"/>
    <row r="70" spans="1:13" s="112" customFormat="1" x14ac:dyDescent="0.25"/>
    <row r="71" spans="1:13" s="112" customFormat="1" x14ac:dyDescent="0.25"/>
    <row r="72" spans="1:13" s="112" customFormat="1" x14ac:dyDescent="0.25"/>
    <row r="73" spans="1:13" s="112" customFormat="1" x14ac:dyDescent="0.25"/>
    <row r="74" spans="1:13" s="112" customFormat="1" x14ac:dyDescent="0.25"/>
    <row r="75" spans="1:13" s="112" customFormat="1" x14ac:dyDescent="0.25"/>
    <row r="76" spans="1:13" s="112" customFormat="1" x14ac:dyDescent="0.25"/>
    <row r="77" spans="1:13" s="112" customFormat="1" x14ac:dyDescent="0.25"/>
    <row r="78" spans="1:13" s="112" customFormat="1" x14ac:dyDescent="0.25"/>
    <row r="79" spans="1:13" s="112" customFormat="1" x14ac:dyDescent="0.25"/>
    <row r="80" spans="1:13" x14ac:dyDescent="0.25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</row>
    <row r="81" spans="1:13" x14ac:dyDescent="0.25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</row>
    <row r="82" spans="1:13" x14ac:dyDescent="0.25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</row>
    <row r="83" spans="1:13" x14ac:dyDescent="0.25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</row>
    <row r="84" spans="1:13" x14ac:dyDescent="0.25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</row>
    <row r="85" spans="1:13" x14ac:dyDescent="0.25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</row>
  </sheetData>
  <mergeCells count="22">
    <mergeCell ref="C66:G66"/>
    <mergeCell ref="I66:M66"/>
    <mergeCell ref="E15:G15"/>
    <mergeCell ref="A59:B59"/>
    <mergeCell ref="E61:M61"/>
    <mergeCell ref="C62:G62"/>
    <mergeCell ref="I62:M62"/>
    <mergeCell ref="C8:M8"/>
    <mergeCell ref="A1:M1"/>
    <mergeCell ref="A2:M2"/>
    <mergeCell ref="A4:M4"/>
    <mergeCell ref="A5:M5"/>
    <mergeCell ref="A6:M6"/>
    <mergeCell ref="C9:M9"/>
    <mergeCell ref="C10:M10"/>
    <mergeCell ref="C11:M11"/>
    <mergeCell ref="A14:A16"/>
    <mergeCell ref="B14:B16"/>
    <mergeCell ref="C14:C16"/>
    <mergeCell ref="D14:G14"/>
    <mergeCell ref="H14:M15"/>
    <mergeCell ref="D15:D1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opLeftCell="A55" workbookViewId="0">
      <selection activeCell="G81" sqref="G81"/>
    </sheetView>
  </sheetViews>
  <sheetFormatPr defaultColWidth="9.7109375" defaultRowHeight="15.75" x14ac:dyDescent="0.25"/>
  <cols>
    <col min="1" max="1" width="9.7109375" style="25"/>
    <col min="2" max="2" width="29.28515625" style="25" customWidth="1"/>
    <col min="3" max="3" width="6.42578125" style="25" customWidth="1"/>
    <col min="4" max="4" width="6.5703125" style="25" customWidth="1"/>
    <col min="5" max="5" width="5.140625" style="25" bestFit="1" customWidth="1"/>
    <col min="6" max="6" width="6.42578125" style="25" bestFit="1" customWidth="1"/>
    <col min="7" max="7" width="5.140625" style="25" bestFit="1" customWidth="1"/>
    <col min="8" max="13" width="5.140625" style="24" bestFit="1" customWidth="1"/>
    <col min="14" max="14" width="12.28515625" style="24" hidden="1" customWidth="1"/>
    <col min="15" max="16384" width="9.7109375" style="25"/>
  </cols>
  <sheetData>
    <row r="1" spans="1:14" x14ac:dyDescent="0.2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</row>
    <row r="2" spans="1:14" x14ac:dyDescent="0.25">
      <c r="A2" s="113" t="s">
        <v>158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</row>
    <row r="3" spans="1:14" x14ac:dyDescent="0.25">
      <c r="A3" s="26"/>
      <c r="B3" s="27"/>
      <c r="C3" s="27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4" ht="18.75" x14ac:dyDescent="0.3">
      <c r="A4" s="80" t="s">
        <v>1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23"/>
    </row>
    <row r="5" spans="1:14" ht="18.75" x14ac:dyDescent="0.3">
      <c r="A5" s="80" t="s">
        <v>114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23"/>
    </row>
    <row r="6" spans="1:14" x14ac:dyDescent="0.25">
      <c r="A6" s="77" t="s">
        <v>111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23"/>
    </row>
    <row r="7" spans="1:14" x14ac:dyDescent="0.25">
      <c r="A7" s="8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23"/>
    </row>
    <row r="8" spans="1:14" ht="17.25" x14ac:dyDescent="0.25">
      <c r="A8" s="82"/>
      <c r="B8" s="114" t="s">
        <v>3</v>
      </c>
      <c r="C8" s="115" t="s">
        <v>115</v>
      </c>
      <c r="D8" s="115"/>
      <c r="E8" s="115"/>
      <c r="F8" s="115"/>
      <c r="G8" s="115"/>
      <c r="H8" s="115"/>
      <c r="I8" s="115"/>
      <c r="J8" s="115"/>
      <c r="K8" s="115"/>
      <c r="L8" s="115"/>
      <c r="M8" s="23"/>
    </row>
    <row r="9" spans="1:14" ht="17.25" x14ac:dyDescent="0.25">
      <c r="A9" s="82"/>
      <c r="B9" s="114" t="s">
        <v>5</v>
      </c>
      <c r="C9" s="116">
        <v>6520263</v>
      </c>
      <c r="D9" s="116"/>
      <c r="E9" s="116"/>
      <c r="F9" s="116"/>
      <c r="G9" s="116"/>
      <c r="H9" s="116"/>
      <c r="I9" s="116"/>
      <c r="J9" s="116"/>
      <c r="K9" s="116"/>
      <c r="L9" s="116"/>
      <c r="M9" s="23"/>
    </row>
    <row r="10" spans="1:14" ht="17.25" x14ac:dyDescent="0.25">
      <c r="A10" s="82"/>
      <c r="B10" s="114" t="s">
        <v>159</v>
      </c>
      <c r="C10" s="116" t="s">
        <v>6</v>
      </c>
      <c r="D10" s="116"/>
      <c r="E10" s="116"/>
      <c r="F10" s="116"/>
      <c r="G10" s="116"/>
      <c r="H10" s="116"/>
      <c r="I10" s="116"/>
      <c r="J10" s="116"/>
      <c r="K10" s="116"/>
      <c r="L10" s="116"/>
      <c r="M10" s="23"/>
    </row>
    <row r="11" spans="1:14" ht="17.25" x14ac:dyDescent="0.25">
      <c r="A11" s="82"/>
      <c r="B11" s="114" t="s">
        <v>7</v>
      </c>
      <c r="C11" s="117" t="s">
        <v>8</v>
      </c>
      <c r="D11" s="117"/>
      <c r="E11" s="117"/>
      <c r="F11" s="117"/>
      <c r="G11" s="117"/>
      <c r="H11" s="117"/>
      <c r="I11" s="117"/>
      <c r="J11" s="117"/>
      <c r="K11" s="117"/>
      <c r="L11" s="117"/>
      <c r="M11" s="23"/>
    </row>
    <row r="12" spans="1:14" ht="17.25" x14ac:dyDescent="0.25">
      <c r="A12" s="82"/>
      <c r="B12" s="116" t="s">
        <v>160</v>
      </c>
      <c r="C12" s="116"/>
      <c r="D12" s="118">
        <v>41</v>
      </c>
      <c r="E12" s="117"/>
      <c r="F12" s="117"/>
      <c r="G12" s="117"/>
      <c r="H12" s="117"/>
      <c r="I12" s="117"/>
      <c r="J12" s="117"/>
      <c r="K12" s="117"/>
      <c r="L12" s="117"/>
      <c r="M12" s="23"/>
    </row>
    <row r="13" spans="1:14" ht="18" x14ac:dyDescent="0.3">
      <c r="B13" s="119"/>
      <c r="C13" s="119"/>
      <c r="D13" s="119"/>
      <c r="E13" s="119"/>
      <c r="F13" s="119"/>
      <c r="G13" s="119"/>
      <c r="H13" s="120"/>
      <c r="I13" s="120"/>
      <c r="J13" s="120"/>
      <c r="K13" s="120"/>
      <c r="L13" s="120"/>
    </row>
    <row r="15" spans="1:14" s="28" customFormat="1" ht="17.25" x14ac:dyDescent="0.25">
      <c r="A15" s="121" t="s">
        <v>9</v>
      </c>
      <c r="B15" s="121" t="s">
        <v>10</v>
      </c>
      <c r="C15" s="121" t="s">
        <v>11</v>
      </c>
      <c r="D15" s="122" t="s">
        <v>12</v>
      </c>
      <c r="E15" s="123"/>
      <c r="F15" s="123"/>
      <c r="G15" s="124"/>
      <c r="H15" s="125" t="s">
        <v>116</v>
      </c>
      <c r="I15" s="126"/>
      <c r="J15" s="126"/>
      <c r="K15" s="126"/>
      <c r="L15" s="126"/>
      <c r="M15" s="127"/>
      <c r="N15" s="121" t="s">
        <v>117</v>
      </c>
    </row>
    <row r="16" spans="1:14" s="28" customFormat="1" ht="17.25" x14ac:dyDescent="0.25">
      <c r="A16" s="128"/>
      <c r="B16" s="128"/>
      <c r="C16" s="128"/>
      <c r="D16" s="129" t="s">
        <v>14</v>
      </c>
      <c r="E16" s="130" t="s">
        <v>15</v>
      </c>
      <c r="F16" s="131"/>
      <c r="G16" s="132"/>
      <c r="H16" s="133"/>
      <c r="I16" s="134"/>
      <c r="J16" s="134"/>
      <c r="K16" s="134"/>
      <c r="L16" s="134"/>
      <c r="M16" s="135"/>
      <c r="N16" s="128"/>
    </row>
    <row r="17" spans="1:14" s="28" customFormat="1" ht="51.75" x14ac:dyDescent="0.25">
      <c r="A17" s="136"/>
      <c r="B17" s="136"/>
      <c r="C17" s="136"/>
      <c r="D17" s="137"/>
      <c r="E17" s="54" t="s">
        <v>16</v>
      </c>
      <c r="F17" s="54" t="s">
        <v>17</v>
      </c>
      <c r="G17" s="54" t="s">
        <v>18</v>
      </c>
      <c r="H17" s="54" t="s">
        <v>19</v>
      </c>
      <c r="I17" s="54" t="s">
        <v>33</v>
      </c>
      <c r="J17" s="54" t="s">
        <v>118</v>
      </c>
      <c r="K17" s="54" t="s">
        <v>119</v>
      </c>
      <c r="L17" s="54" t="s">
        <v>120</v>
      </c>
      <c r="M17" s="54" t="s">
        <v>121</v>
      </c>
      <c r="N17" s="136"/>
    </row>
    <row r="18" spans="1:14" s="28" customFormat="1" ht="17.25" x14ac:dyDescent="0.25">
      <c r="A18" s="53" t="s">
        <v>19</v>
      </c>
      <c r="B18" s="22" t="s">
        <v>20</v>
      </c>
      <c r="C18" s="53">
        <f>SUM(C19:C24)</f>
        <v>19</v>
      </c>
      <c r="D18" s="53">
        <f>SUM(D19:D24)</f>
        <v>435</v>
      </c>
      <c r="E18" s="53">
        <f t="shared" ref="E18:N18" si="0">SUM(E19:E24)</f>
        <v>157</v>
      </c>
      <c r="F18" s="53">
        <f t="shared" si="0"/>
        <v>255</v>
      </c>
      <c r="G18" s="53">
        <f t="shared" si="0"/>
        <v>23</v>
      </c>
      <c r="H18" s="53">
        <f t="shared" si="0"/>
        <v>60</v>
      </c>
      <c r="I18" s="53">
        <f t="shared" si="0"/>
        <v>210</v>
      </c>
      <c r="J18" s="53">
        <f t="shared" si="0"/>
        <v>30</v>
      </c>
      <c r="K18" s="53">
        <f t="shared" si="0"/>
        <v>135</v>
      </c>
      <c r="L18" s="53">
        <f t="shared" si="0"/>
        <v>0</v>
      </c>
      <c r="M18" s="53">
        <f t="shared" si="0"/>
        <v>0</v>
      </c>
      <c r="N18" s="53">
        <f t="shared" si="0"/>
        <v>0</v>
      </c>
    </row>
    <row r="19" spans="1:14" s="28" customFormat="1" ht="17.25" x14ac:dyDescent="0.25">
      <c r="A19" s="29" t="s">
        <v>21</v>
      </c>
      <c r="B19" s="30" t="s">
        <v>30</v>
      </c>
      <c r="C19" s="29">
        <v>4</v>
      </c>
      <c r="D19" s="29">
        <v>120</v>
      </c>
      <c r="E19" s="29">
        <v>42</v>
      </c>
      <c r="F19" s="29">
        <v>72</v>
      </c>
      <c r="G19" s="29">
        <v>6</v>
      </c>
      <c r="H19" s="31">
        <v>60</v>
      </c>
      <c r="I19" s="31">
        <v>60</v>
      </c>
      <c r="J19" s="53"/>
      <c r="K19" s="53"/>
      <c r="L19" s="53"/>
      <c r="M19" s="53"/>
      <c r="N19" s="53"/>
    </row>
    <row r="20" spans="1:14" s="28" customFormat="1" ht="17.25" x14ac:dyDescent="0.25">
      <c r="A20" s="29" t="s">
        <v>22</v>
      </c>
      <c r="B20" s="30" t="s">
        <v>28</v>
      </c>
      <c r="C20" s="29">
        <v>3</v>
      </c>
      <c r="D20" s="29">
        <v>75</v>
      </c>
      <c r="E20" s="29">
        <v>15</v>
      </c>
      <c r="F20" s="29">
        <v>58</v>
      </c>
      <c r="G20" s="29">
        <v>2</v>
      </c>
      <c r="H20" s="31"/>
      <c r="I20" s="31">
        <v>75</v>
      </c>
      <c r="J20" s="53"/>
      <c r="K20" s="53"/>
      <c r="L20" s="53"/>
      <c r="M20" s="53"/>
      <c r="N20" s="53"/>
    </row>
    <row r="21" spans="1:14" s="28" customFormat="1" ht="17.25" x14ac:dyDescent="0.25">
      <c r="A21" s="29" t="s">
        <v>24</v>
      </c>
      <c r="B21" s="30" t="s">
        <v>101</v>
      </c>
      <c r="C21" s="29">
        <v>5</v>
      </c>
      <c r="D21" s="29">
        <v>75</v>
      </c>
      <c r="E21" s="29">
        <v>41</v>
      </c>
      <c r="F21" s="29">
        <v>29</v>
      </c>
      <c r="G21" s="29">
        <v>5</v>
      </c>
      <c r="H21" s="32"/>
      <c r="I21" s="32"/>
      <c r="J21" s="32"/>
      <c r="K21" s="54">
        <v>75</v>
      </c>
      <c r="L21" s="53"/>
      <c r="M21" s="53"/>
      <c r="N21" s="53"/>
    </row>
    <row r="22" spans="1:14" s="28" customFormat="1" ht="17.25" x14ac:dyDescent="0.25">
      <c r="A22" s="29" t="s">
        <v>25</v>
      </c>
      <c r="B22" s="30" t="s">
        <v>26</v>
      </c>
      <c r="C22" s="29">
        <v>2</v>
      </c>
      <c r="D22" s="29">
        <v>30</v>
      </c>
      <c r="E22" s="29">
        <v>18</v>
      </c>
      <c r="F22" s="29">
        <v>10</v>
      </c>
      <c r="G22" s="29">
        <v>2</v>
      </c>
      <c r="H22" s="31"/>
      <c r="I22" s="31"/>
      <c r="J22" s="31">
        <v>30</v>
      </c>
      <c r="K22" s="53"/>
      <c r="L22" s="53"/>
      <c r="M22" s="53"/>
      <c r="N22" s="53"/>
    </row>
    <row r="23" spans="1:14" s="28" customFormat="1" ht="34.5" x14ac:dyDescent="0.25">
      <c r="A23" s="29" t="s">
        <v>27</v>
      </c>
      <c r="B23" s="30" t="s">
        <v>122</v>
      </c>
      <c r="C23" s="29">
        <v>3</v>
      </c>
      <c r="D23" s="29">
        <v>75</v>
      </c>
      <c r="E23" s="29">
        <v>36</v>
      </c>
      <c r="F23" s="29">
        <v>35</v>
      </c>
      <c r="G23" s="29">
        <v>4</v>
      </c>
      <c r="H23" s="31"/>
      <c r="I23" s="54">
        <v>75</v>
      </c>
      <c r="J23" s="53"/>
      <c r="K23" s="53"/>
      <c r="L23" s="53"/>
      <c r="M23" s="53"/>
      <c r="N23" s="53"/>
    </row>
    <row r="24" spans="1:14" s="28" customFormat="1" ht="17.25" x14ac:dyDescent="0.25">
      <c r="A24" s="29" t="s">
        <v>29</v>
      </c>
      <c r="B24" s="30" t="s">
        <v>23</v>
      </c>
      <c r="C24" s="29">
        <v>2</v>
      </c>
      <c r="D24" s="29">
        <v>60</v>
      </c>
      <c r="E24" s="29">
        <v>5</v>
      </c>
      <c r="F24" s="29">
        <v>51</v>
      </c>
      <c r="G24" s="29">
        <v>4</v>
      </c>
      <c r="H24" s="31"/>
      <c r="I24" s="31"/>
      <c r="J24" s="31"/>
      <c r="K24" s="31">
        <v>60</v>
      </c>
      <c r="L24" s="53"/>
      <c r="M24" s="53"/>
      <c r="N24" s="53"/>
    </row>
    <row r="25" spans="1:14" s="28" customFormat="1" ht="34.5" x14ac:dyDescent="0.25">
      <c r="A25" s="53" t="s">
        <v>33</v>
      </c>
      <c r="B25" s="22" t="s">
        <v>107</v>
      </c>
      <c r="C25" s="53">
        <f>C26+C40+C57</f>
        <v>96</v>
      </c>
      <c r="D25" s="53">
        <f t="shared" ref="D25:M25" si="1">D26+D40+D57</f>
        <v>2855</v>
      </c>
      <c r="E25" s="53">
        <f t="shared" si="1"/>
        <v>782</v>
      </c>
      <c r="F25" s="53">
        <f t="shared" si="1"/>
        <v>1874</v>
      </c>
      <c r="G25" s="53">
        <f t="shared" si="1"/>
        <v>189</v>
      </c>
      <c r="H25" s="53">
        <f t="shared" si="1"/>
        <v>410</v>
      </c>
      <c r="I25" s="53">
        <f t="shared" si="1"/>
        <v>280</v>
      </c>
      <c r="J25" s="53">
        <f t="shared" si="1"/>
        <v>770</v>
      </c>
      <c r="K25" s="53">
        <f t="shared" si="1"/>
        <v>320</v>
      </c>
      <c r="L25" s="53">
        <f t="shared" si="1"/>
        <v>720</v>
      </c>
      <c r="M25" s="53">
        <f t="shared" si="1"/>
        <v>340</v>
      </c>
      <c r="N25" s="53">
        <f t="shared" ref="N25" si="2">N26+N40</f>
        <v>370</v>
      </c>
    </row>
    <row r="26" spans="1:14" s="28" customFormat="1" ht="17.25" x14ac:dyDescent="0.25">
      <c r="A26" s="53" t="s">
        <v>34</v>
      </c>
      <c r="B26" s="22" t="s">
        <v>35</v>
      </c>
      <c r="C26" s="53">
        <f t="shared" ref="C26:N26" si="3">SUM(C27:C39)</f>
        <v>22</v>
      </c>
      <c r="D26" s="53">
        <f t="shared" si="3"/>
        <v>495</v>
      </c>
      <c r="E26" s="53">
        <f t="shared" si="3"/>
        <v>303</v>
      </c>
      <c r="F26" s="53">
        <f t="shared" si="3"/>
        <v>154</v>
      </c>
      <c r="G26" s="53">
        <f t="shared" si="3"/>
        <v>33</v>
      </c>
      <c r="H26" s="53">
        <f t="shared" si="3"/>
        <v>150</v>
      </c>
      <c r="I26" s="53">
        <f t="shared" si="3"/>
        <v>140</v>
      </c>
      <c r="J26" s="53">
        <f t="shared" si="3"/>
        <v>150</v>
      </c>
      <c r="K26" s="53">
        <f t="shared" si="3"/>
        <v>0</v>
      </c>
      <c r="L26" s="53">
        <f t="shared" si="3"/>
        <v>40</v>
      </c>
      <c r="M26" s="53">
        <f t="shared" si="3"/>
        <v>0</v>
      </c>
      <c r="N26" s="53">
        <f t="shared" si="3"/>
        <v>0</v>
      </c>
    </row>
    <row r="27" spans="1:14" s="28" customFormat="1" ht="17.25" x14ac:dyDescent="0.25">
      <c r="A27" s="29" t="s">
        <v>31</v>
      </c>
      <c r="B27" s="30" t="s">
        <v>103</v>
      </c>
      <c r="C27" s="29">
        <v>1</v>
      </c>
      <c r="D27" s="29">
        <v>30</v>
      </c>
      <c r="E27" s="29">
        <v>14</v>
      </c>
      <c r="F27" s="29">
        <v>14</v>
      </c>
      <c r="G27" s="29">
        <v>2</v>
      </c>
      <c r="H27" s="31"/>
      <c r="I27" s="31">
        <v>30</v>
      </c>
      <c r="J27" s="53"/>
      <c r="K27" s="53"/>
      <c r="L27" s="53"/>
      <c r="M27" s="53"/>
      <c r="N27" s="53"/>
    </row>
    <row r="28" spans="1:14" s="28" customFormat="1" ht="17.25" x14ac:dyDescent="0.25">
      <c r="A28" s="29" t="s">
        <v>32</v>
      </c>
      <c r="B28" s="33" t="s">
        <v>123</v>
      </c>
      <c r="C28" s="29">
        <v>2</v>
      </c>
      <c r="D28" s="29">
        <v>45</v>
      </c>
      <c r="E28" s="29">
        <v>15</v>
      </c>
      <c r="F28" s="29">
        <v>28</v>
      </c>
      <c r="G28" s="29">
        <v>2</v>
      </c>
      <c r="H28" s="31"/>
      <c r="I28" s="31"/>
      <c r="J28" s="31">
        <v>30</v>
      </c>
      <c r="K28" s="53"/>
      <c r="L28" s="53"/>
      <c r="M28" s="53"/>
      <c r="N28" s="53"/>
    </row>
    <row r="29" spans="1:14" s="28" customFormat="1" ht="17.25" x14ac:dyDescent="0.25">
      <c r="A29" s="29" t="s">
        <v>36</v>
      </c>
      <c r="B29" s="34" t="s">
        <v>40</v>
      </c>
      <c r="C29" s="31">
        <v>2</v>
      </c>
      <c r="D29" s="31">
        <v>40</v>
      </c>
      <c r="E29" s="31">
        <v>17</v>
      </c>
      <c r="F29" s="31">
        <v>20</v>
      </c>
      <c r="G29" s="31">
        <v>3</v>
      </c>
      <c r="H29" s="53"/>
      <c r="I29" s="54"/>
      <c r="J29" s="54">
        <v>40</v>
      </c>
      <c r="K29" s="53"/>
      <c r="L29" s="53"/>
      <c r="M29" s="53"/>
      <c r="N29" s="53"/>
    </row>
    <row r="30" spans="1:14" s="28" customFormat="1" ht="17.25" x14ac:dyDescent="0.25">
      <c r="A30" s="29" t="s">
        <v>38</v>
      </c>
      <c r="B30" s="34" t="s">
        <v>124</v>
      </c>
      <c r="C30" s="31">
        <v>2</v>
      </c>
      <c r="D30" s="31">
        <f>SUM(E30:G30)</f>
        <v>40</v>
      </c>
      <c r="E30" s="31">
        <v>33</v>
      </c>
      <c r="F30" s="31">
        <v>5</v>
      </c>
      <c r="G30" s="31">
        <v>2</v>
      </c>
      <c r="H30" s="53"/>
      <c r="I30" s="53"/>
      <c r="J30" s="53"/>
      <c r="K30" s="53"/>
      <c r="L30" s="54">
        <v>40</v>
      </c>
      <c r="M30" s="53"/>
      <c r="N30" s="35"/>
    </row>
    <row r="31" spans="1:14" s="28" customFormat="1" ht="17.25" x14ac:dyDescent="0.25">
      <c r="A31" s="29" t="s">
        <v>104</v>
      </c>
      <c r="B31" s="34" t="s">
        <v>41</v>
      </c>
      <c r="C31" s="31">
        <v>2</v>
      </c>
      <c r="D31" s="31">
        <v>30</v>
      </c>
      <c r="E31" s="31">
        <v>28</v>
      </c>
      <c r="F31" s="31">
        <v>0</v>
      </c>
      <c r="G31" s="31">
        <v>2</v>
      </c>
      <c r="H31" s="54">
        <v>30</v>
      </c>
      <c r="I31" s="53"/>
      <c r="J31" s="53"/>
      <c r="K31" s="53"/>
      <c r="L31" s="53"/>
      <c r="M31" s="53"/>
      <c r="N31" s="35"/>
    </row>
    <row r="32" spans="1:14" s="28" customFormat="1" ht="34.5" x14ac:dyDescent="0.25">
      <c r="A32" s="29" t="s">
        <v>105</v>
      </c>
      <c r="B32" s="34" t="s">
        <v>125</v>
      </c>
      <c r="C32" s="31">
        <v>1</v>
      </c>
      <c r="D32" s="31">
        <v>30</v>
      </c>
      <c r="E32" s="31">
        <v>28</v>
      </c>
      <c r="F32" s="36"/>
      <c r="G32" s="36">
        <v>2</v>
      </c>
      <c r="H32" s="36">
        <v>30</v>
      </c>
      <c r="I32" s="37"/>
      <c r="J32" s="37"/>
      <c r="K32" s="37"/>
      <c r="L32" s="37"/>
      <c r="M32" s="37"/>
      <c r="N32" s="35"/>
    </row>
    <row r="33" spans="1:14" s="28" customFormat="1" ht="17.25" x14ac:dyDescent="0.25">
      <c r="A33" s="29" t="s">
        <v>126</v>
      </c>
      <c r="B33" s="38" t="s">
        <v>127</v>
      </c>
      <c r="C33" s="54">
        <v>2</v>
      </c>
      <c r="D33" s="54">
        <v>30</v>
      </c>
      <c r="E33" s="54">
        <v>28</v>
      </c>
      <c r="F33" s="37"/>
      <c r="G33" s="37">
        <v>2</v>
      </c>
      <c r="H33" s="37">
        <v>30</v>
      </c>
      <c r="I33" s="37"/>
      <c r="J33" s="37"/>
      <c r="K33" s="37"/>
      <c r="L33" s="37"/>
      <c r="M33" s="37"/>
      <c r="N33" s="35"/>
    </row>
    <row r="34" spans="1:14" s="28" customFormat="1" ht="17.25" x14ac:dyDescent="0.25">
      <c r="A34" s="29" t="s">
        <v>128</v>
      </c>
      <c r="B34" s="38" t="s">
        <v>129</v>
      </c>
      <c r="C34" s="54">
        <v>3</v>
      </c>
      <c r="D34" s="54">
        <v>60</v>
      </c>
      <c r="E34" s="54">
        <v>30</v>
      </c>
      <c r="F34" s="37">
        <v>28</v>
      </c>
      <c r="G34" s="37">
        <v>2</v>
      </c>
      <c r="H34" s="37">
        <v>60</v>
      </c>
      <c r="I34" s="37"/>
      <c r="J34" s="37"/>
      <c r="K34" s="37"/>
      <c r="L34" s="37"/>
      <c r="M34" s="37"/>
      <c r="N34" s="35"/>
    </row>
    <row r="35" spans="1:14" s="28" customFormat="1" ht="17.25" x14ac:dyDescent="0.25">
      <c r="A35" s="29" t="s">
        <v>130</v>
      </c>
      <c r="B35" s="34" t="s">
        <v>37</v>
      </c>
      <c r="C35" s="31">
        <v>2</v>
      </c>
      <c r="D35" s="31">
        <f t="shared" ref="D35" si="4">SUM(E35:G35)</f>
        <v>40</v>
      </c>
      <c r="E35" s="31">
        <v>38</v>
      </c>
      <c r="F35" s="31">
        <v>0</v>
      </c>
      <c r="G35" s="31">
        <v>2</v>
      </c>
      <c r="H35" s="53"/>
      <c r="I35" s="54">
        <v>40</v>
      </c>
      <c r="J35" s="37"/>
      <c r="K35" s="37"/>
      <c r="L35" s="37"/>
      <c r="M35" s="37"/>
      <c r="N35" s="35"/>
    </row>
    <row r="36" spans="1:14" s="28" customFormat="1" ht="17.25" x14ac:dyDescent="0.25">
      <c r="A36" s="29" t="s">
        <v>131</v>
      </c>
      <c r="B36" s="34" t="s">
        <v>132</v>
      </c>
      <c r="C36" s="39">
        <v>2</v>
      </c>
      <c r="D36" s="39">
        <v>30</v>
      </c>
      <c r="E36" s="39">
        <v>27</v>
      </c>
      <c r="F36" s="37"/>
      <c r="G36" s="37">
        <v>3</v>
      </c>
      <c r="H36" s="37"/>
      <c r="I36" s="37">
        <v>30</v>
      </c>
      <c r="J36" s="37"/>
      <c r="K36" s="37"/>
      <c r="L36" s="37"/>
      <c r="M36" s="37"/>
      <c r="N36" s="35"/>
    </row>
    <row r="37" spans="1:14" s="28" customFormat="1" ht="17.25" x14ac:dyDescent="0.25">
      <c r="A37" s="31" t="s">
        <v>49</v>
      </c>
      <c r="B37" s="34" t="s">
        <v>39</v>
      </c>
      <c r="C37" s="31">
        <v>1</v>
      </c>
      <c r="D37" s="31">
        <f>SUM(E37:G37)</f>
        <v>40</v>
      </c>
      <c r="E37" s="31">
        <v>15</v>
      </c>
      <c r="F37" s="31">
        <v>21</v>
      </c>
      <c r="G37" s="31">
        <v>4</v>
      </c>
      <c r="H37" s="53"/>
      <c r="I37" s="54">
        <v>40</v>
      </c>
      <c r="J37" s="37"/>
      <c r="K37" s="37"/>
      <c r="L37" s="37"/>
      <c r="M37" s="37"/>
      <c r="N37" s="35"/>
    </row>
    <row r="38" spans="1:14" s="28" customFormat="1" ht="17.25" x14ac:dyDescent="0.25">
      <c r="A38" s="31" t="s">
        <v>51</v>
      </c>
      <c r="B38" s="38" t="s">
        <v>133</v>
      </c>
      <c r="C38" s="39">
        <v>1</v>
      </c>
      <c r="D38" s="39">
        <v>40</v>
      </c>
      <c r="E38" s="39">
        <v>15</v>
      </c>
      <c r="F38" s="37">
        <v>21</v>
      </c>
      <c r="G38" s="37">
        <v>4</v>
      </c>
      <c r="H38" s="37"/>
      <c r="I38" s="37"/>
      <c r="J38" s="37">
        <v>40</v>
      </c>
      <c r="K38" s="37"/>
      <c r="L38" s="37"/>
      <c r="M38" s="37"/>
      <c r="N38" s="35"/>
    </row>
    <row r="39" spans="1:14" s="28" customFormat="1" ht="17.25" x14ac:dyDescent="0.25">
      <c r="A39" s="31" t="s">
        <v>52</v>
      </c>
      <c r="B39" s="38" t="s">
        <v>134</v>
      </c>
      <c r="C39" s="39">
        <v>1</v>
      </c>
      <c r="D39" s="39">
        <v>40</v>
      </c>
      <c r="E39" s="39">
        <v>15</v>
      </c>
      <c r="F39" s="37">
        <v>17</v>
      </c>
      <c r="G39" s="37">
        <v>3</v>
      </c>
      <c r="H39" s="37"/>
      <c r="I39" s="37"/>
      <c r="J39" s="37">
        <v>40</v>
      </c>
      <c r="K39" s="37"/>
      <c r="L39" s="37"/>
      <c r="M39" s="37"/>
      <c r="N39" s="35"/>
    </row>
    <row r="40" spans="1:14" s="28" customFormat="1" ht="34.5" x14ac:dyDescent="0.25">
      <c r="A40" s="57" t="s">
        <v>42</v>
      </c>
      <c r="B40" s="22" t="s">
        <v>107</v>
      </c>
      <c r="C40" s="57">
        <f>SUM(C41:C56)</f>
        <v>55</v>
      </c>
      <c r="D40" s="57">
        <f t="shared" ref="D40:M40" si="5">SUM(D41:D56)</f>
        <v>1860</v>
      </c>
      <c r="E40" s="57">
        <f t="shared" si="5"/>
        <v>359</v>
      </c>
      <c r="F40" s="57">
        <f t="shared" si="5"/>
        <v>1385</v>
      </c>
      <c r="G40" s="57">
        <f t="shared" si="5"/>
        <v>111</v>
      </c>
      <c r="H40" s="57">
        <f t="shared" si="5"/>
        <v>260</v>
      </c>
      <c r="I40" s="57">
        <f t="shared" si="5"/>
        <v>140</v>
      </c>
      <c r="J40" s="57">
        <f t="shared" si="5"/>
        <v>620</v>
      </c>
      <c r="K40" s="57">
        <f t="shared" si="5"/>
        <v>320</v>
      </c>
      <c r="L40" s="57">
        <f t="shared" si="5"/>
        <v>520</v>
      </c>
      <c r="M40" s="57">
        <f t="shared" si="5"/>
        <v>0</v>
      </c>
      <c r="N40" s="57">
        <f>SUM(N41:N63)</f>
        <v>370</v>
      </c>
    </row>
    <row r="41" spans="1:14" s="28" customFormat="1" ht="17.25" x14ac:dyDescent="0.25">
      <c r="A41" s="54" t="s">
        <v>54</v>
      </c>
      <c r="B41" s="38" t="s">
        <v>135</v>
      </c>
      <c r="C41" s="54">
        <v>1</v>
      </c>
      <c r="D41" s="54">
        <v>40</v>
      </c>
      <c r="E41" s="54">
        <v>15</v>
      </c>
      <c r="F41" s="37">
        <v>9</v>
      </c>
      <c r="G41" s="37">
        <v>6</v>
      </c>
      <c r="H41" s="37">
        <v>40</v>
      </c>
      <c r="I41" s="37"/>
      <c r="J41" s="37"/>
      <c r="K41" s="37"/>
      <c r="L41" s="37"/>
      <c r="M41" s="37"/>
      <c r="N41" s="35">
        <v>20</v>
      </c>
    </row>
    <row r="42" spans="1:14" s="28" customFormat="1" ht="17.25" x14ac:dyDescent="0.25">
      <c r="A42" s="54" t="s">
        <v>56</v>
      </c>
      <c r="B42" s="38" t="s">
        <v>136</v>
      </c>
      <c r="C42" s="54">
        <v>1</v>
      </c>
      <c r="D42" s="54">
        <v>40</v>
      </c>
      <c r="E42" s="54">
        <v>15</v>
      </c>
      <c r="F42" s="37">
        <v>19</v>
      </c>
      <c r="G42" s="37">
        <v>6</v>
      </c>
      <c r="H42" s="37">
        <v>40</v>
      </c>
      <c r="I42" s="37"/>
      <c r="J42" s="37"/>
      <c r="K42" s="37"/>
      <c r="L42" s="37"/>
      <c r="M42" s="37"/>
      <c r="N42" s="35">
        <v>20</v>
      </c>
    </row>
    <row r="43" spans="1:14" s="28" customFormat="1" ht="17.25" x14ac:dyDescent="0.25">
      <c r="A43" s="54" t="s">
        <v>58</v>
      </c>
      <c r="B43" s="38" t="s">
        <v>48</v>
      </c>
      <c r="C43" s="54">
        <v>4</v>
      </c>
      <c r="D43" s="54">
        <v>120</v>
      </c>
      <c r="E43" s="54">
        <v>45</v>
      </c>
      <c r="F43" s="37">
        <v>63</v>
      </c>
      <c r="G43" s="37">
        <v>12</v>
      </c>
      <c r="H43" s="37">
        <v>120</v>
      </c>
      <c r="I43" s="37"/>
      <c r="J43" s="37"/>
      <c r="K43" s="37"/>
      <c r="L43" s="37"/>
      <c r="M43" s="37"/>
      <c r="N43" s="35">
        <v>30</v>
      </c>
    </row>
    <row r="44" spans="1:14" s="28" customFormat="1" ht="17.25" x14ac:dyDescent="0.25">
      <c r="A44" s="54" t="s">
        <v>60</v>
      </c>
      <c r="B44" s="38" t="s">
        <v>137</v>
      </c>
      <c r="C44" s="54">
        <v>2</v>
      </c>
      <c r="D44" s="54">
        <v>60</v>
      </c>
      <c r="E44" s="54">
        <v>15</v>
      </c>
      <c r="F44" s="37">
        <v>37</v>
      </c>
      <c r="G44" s="37">
        <v>8</v>
      </c>
      <c r="H44" s="37">
        <v>60</v>
      </c>
      <c r="I44" s="37"/>
      <c r="J44" s="37"/>
      <c r="K44" s="37"/>
      <c r="L44" s="37"/>
      <c r="M44" s="37"/>
      <c r="N44" s="35">
        <v>20</v>
      </c>
    </row>
    <row r="45" spans="1:14" s="28" customFormat="1" ht="17.25" x14ac:dyDescent="0.25">
      <c r="A45" s="54" t="s">
        <v>62</v>
      </c>
      <c r="B45" s="38" t="s">
        <v>55</v>
      </c>
      <c r="C45" s="54">
        <v>1</v>
      </c>
      <c r="D45" s="54">
        <v>40</v>
      </c>
      <c r="E45" s="54">
        <v>9</v>
      </c>
      <c r="F45" s="37">
        <v>25</v>
      </c>
      <c r="G45" s="37">
        <v>6</v>
      </c>
      <c r="H45" s="37"/>
      <c r="I45" s="37">
        <v>40</v>
      </c>
      <c r="J45" s="37"/>
      <c r="K45" s="37"/>
      <c r="L45" s="37"/>
      <c r="M45" s="37"/>
      <c r="N45" s="35">
        <v>20</v>
      </c>
    </row>
    <row r="46" spans="1:14" s="28" customFormat="1" ht="17.25" x14ac:dyDescent="0.25">
      <c r="A46" s="54" t="s">
        <v>63</v>
      </c>
      <c r="B46" s="38" t="s">
        <v>138</v>
      </c>
      <c r="C46" s="54">
        <v>1</v>
      </c>
      <c r="D46" s="54">
        <v>40</v>
      </c>
      <c r="E46" s="54">
        <v>10</v>
      </c>
      <c r="F46" s="37">
        <v>24</v>
      </c>
      <c r="G46" s="37">
        <v>6</v>
      </c>
      <c r="H46" s="37"/>
      <c r="I46" s="37">
        <v>40</v>
      </c>
      <c r="J46" s="37"/>
      <c r="K46" s="37"/>
      <c r="L46" s="37"/>
      <c r="M46" s="37"/>
      <c r="N46" s="35">
        <v>20</v>
      </c>
    </row>
    <row r="47" spans="1:14" s="28" customFormat="1" ht="17.25" x14ac:dyDescent="0.25">
      <c r="A47" s="54" t="s">
        <v>65</v>
      </c>
      <c r="B47" s="38" t="s">
        <v>59</v>
      </c>
      <c r="C47" s="54">
        <v>3</v>
      </c>
      <c r="D47" s="54">
        <v>60</v>
      </c>
      <c r="E47" s="54">
        <v>28</v>
      </c>
      <c r="F47" s="37">
        <v>24</v>
      </c>
      <c r="G47" s="37">
        <v>8</v>
      </c>
      <c r="H47" s="37"/>
      <c r="I47" s="37">
        <v>60</v>
      </c>
      <c r="J47" s="37"/>
      <c r="K47" s="37"/>
      <c r="L47" s="37"/>
      <c r="M47" s="37"/>
      <c r="N47" s="35">
        <v>20</v>
      </c>
    </row>
    <row r="48" spans="1:14" s="28" customFormat="1" ht="17.25" x14ac:dyDescent="0.25">
      <c r="A48" s="54" t="s">
        <v>67</v>
      </c>
      <c r="B48" s="38" t="s">
        <v>74</v>
      </c>
      <c r="C48" s="54">
        <v>3</v>
      </c>
      <c r="D48" s="54">
        <v>80</v>
      </c>
      <c r="E48" s="54">
        <v>30</v>
      </c>
      <c r="F48" s="37">
        <v>46</v>
      </c>
      <c r="G48" s="37">
        <v>4</v>
      </c>
      <c r="H48" s="37"/>
      <c r="I48" s="37"/>
      <c r="J48" s="37">
        <v>80</v>
      </c>
      <c r="K48" s="37"/>
      <c r="L48" s="37"/>
      <c r="M48" s="37"/>
      <c r="N48" s="35">
        <v>20</v>
      </c>
    </row>
    <row r="49" spans="1:14" s="28" customFormat="1" ht="34.5" x14ac:dyDescent="0.25">
      <c r="A49" s="54" t="s">
        <v>69</v>
      </c>
      <c r="B49" s="38" t="s">
        <v>139</v>
      </c>
      <c r="C49" s="54">
        <v>2</v>
      </c>
      <c r="D49" s="54">
        <v>60</v>
      </c>
      <c r="E49" s="54">
        <v>20</v>
      </c>
      <c r="F49" s="37">
        <v>40</v>
      </c>
      <c r="G49" s="37">
        <v>5</v>
      </c>
      <c r="H49" s="37"/>
      <c r="I49" s="37"/>
      <c r="J49" s="37">
        <v>60</v>
      </c>
      <c r="K49" s="37"/>
      <c r="L49" s="37"/>
      <c r="M49" s="37"/>
      <c r="N49" s="35"/>
    </row>
    <row r="50" spans="1:14" s="28" customFormat="1" ht="17.25" x14ac:dyDescent="0.25">
      <c r="A50" s="54" t="s">
        <v>71</v>
      </c>
      <c r="B50" s="38" t="s">
        <v>140</v>
      </c>
      <c r="C50" s="54">
        <v>3</v>
      </c>
      <c r="D50" s="54">
        <v>60</v>
      </c>
      <c r="E50" s="54">
        <v>30</v>
      </c>
      <c r="F50" s="37">
        <v>22</v>
      </c>
      <c r="G50" s="37">
        <v>8</v>
      </c>
      <c r="H50" s="37"/>
      <c r="I50" s="37"/>
      <c r="J50" s="37"/>
      <c r="K50" s="37">
        <v>60</v>
      </c>
      <c r="L50" s="37"/>
      <c r="M50" s="37"/>
      <c r="N50" s="35"/>
    </row>
    <row r="51" spans="1:14" s="28" customFormat="1" ht="17.25" x14ac:dyDescent="0.25">
      <c r="A51" s="54" t="s">
        <v>73</v>
      </c>
      <c r="B51" s="38" t="s">
        <v>141</v>
      </c>
      <c r="C51" s="54">
        <v>4</v>
      </c>
      <c r="D51" s="54">
        <v>120</v>
      </c>
      <c r="E51" s="54">
        <v>30</v>
      </c>
      <c r="F51" s="37">
        <v>78</v>
      </c>
      <c r="G51" s="37">
        <v>12</v>
      </c>
      <c r="H51" s="37"/>
      <c r="I51" s="37"/>
      <c r="J51" s="37"/>
      <c r="K51" s="37">
        <v>120</v>
      </c>
      <c r="L51" s="37"/>
      <c r="M51" s="37"/>
      <c r="N51" s="35">
        <v>40</v>
      </c>
    </row>
    <row r="52" spans="1:14" s="28" customFormat="1" ht="17.25" x14ac:dyDescent="0.25">
      <c r="A52" s="54" t="s">
        <v>75</v>
      </c>
      <c r="B52" s="38" t="s">
        <v>142</v>
      </c>
      <c r="C52" s="54">
        <v>3</v>
      </c>
      <c r="D52" s="54">
        <v>80</v>
      </c>
      <c r="E52" s="54">
        <v>30</v>
      </c>
      <c r="F52" s="37">
        <v>42</v>
      </c>
      <c r="G52" s="37">
        <v>8</v>
      </c>
      <c r="H52" s="37"/>
      <c r="I52" s="37"/>
      <c r="J52" s="37"/>
      <c r="K52" s="37">
        <v>80</v>
      </c>
      <c r="L52" s="37"/>
      <c r="M52" s="37"/>
      <c r="N52" s="35">
        <v>30</v>
      </c>
    </row>
    <row r="53" spans="1:14" s="28" customFormat="1" ht="34.5" x14ac:dyDescent="0.25">
      <c r="A53" s="54" t="s">
        <v>77</v>
      </c>
      <c r="B53" s="38" t="s">
        <v>143</v>
      </c>
      <c r="C53" s="54">
        <v>2</v>
      </c>
      <c r="D53" s="54">
        <v>60</v>
      </c>
      <c r="E53" s="54">
        <v>15</v>
      </c>
      <c r="F53" s="37">
        <v>39</v>
      </c>
      <c r="G53" s="37">
        <v>6</v>
      </c>
      <c r="H53" s="37"/>
      <c r="I53" s="37"/>
      <c r="J53" s="37"/>
      <c r="K53" s="37">
        <v>60</v>
      </c>
      <c r="L53" s="37"/>
      <c r="M53" s="37"/>
      <c r="N53" s="35">
        <v>30</v>
      </c>
    </row>
    <row r="54" spans="1:14" s="28" customFormat="1" ht="17.25" x14ac:dyDescent="0.25">
      <c r="A54" s="54" t="s">
        <v>79</v>
      </c>
      <c r="B54" s="38" t="s">
        <v>144</v>
      </c>
      <c r="C54" s="54">
        <v>1</v>
      </c>
      <c r="D54" s="54">
        <v>40</v>
      </c>
      <c r="E54" s="54">
        <v>15</v>
      </c>
      <c r="F54" s="37">
        <v>17</v>
      </c>
      <c r="G54" s="37">
        <v>8</v>
      </c>
      <c r="H54" s="37"/>
      <c r="I54" s="37"/>
      <c r="J54" s="37"/>
      <c r="K54" s="37"/>
      <c r="L54" s="37">
        <v>40</v>
      </c>
      <c r="M54" s="37"/>
      <c r="N54" s="35"/>
    </row>
    <row r="55" spans="1:14" s="28" customFormat="1" ht="17.25" x14ac:dyDescent="0.25">
      <c r="A55" s="54" t="s">
        <v>80</v>
      </c>
      <c r="B55" s="34" t="s">
        <v>81</v>
      </c>
      <c r="C55" s="31">
        <v>12</v>
      </c>
      <c r="D55" s="31">
        <v>480</v>
      </c>
      <c r="E55" s="31">
        <v>26</v>
      </c>
      <c r="F55" s="31">
        <v>450</v>
      </c>
      <c r="G55" s="31">
        <v>4</v>
      </c>
      <c r="H55" s="36"/>
      <c r="I55" s="36"/>
      <c r="J55" s="36">
        <v>480</v>
      </c>
      <c r="K55" s="36"/>
      <c r="L55" s="36"/>
      <c r="M55" s="37"/>
      <c r="N55" s="35"/>
    </row>
    <row r="56" spans="1:14" s="28" customFormat="1" ht="17.25" x14ac:dyDescent="0.25">
      <c r="A56" s="54" t="s">
        <v>82</v>
      </c>
      <c r="B56" s="34" t="s">
        <v>83</v>
      </c>
      <c r="C56" s="31">
        <v>12</v>
      </c>
      <c r="D56" s="31">
        <v>480</v>
      </c>
      <c r="E56" s="31">
        <v>26</v>
      </c>
      <c r="F56" s="31">
        <v>450</v>
      </c>
      <c r="G56" s="31">
        <v>4</v>
      </c>
      <c r="H56" s="36"/>
      <c r="I56" s="36"/>
      <c r="J56" s="36"/>
      <c r="K56" s="36"/>
      <c r="L56" s="36">
        <v>480</v>
      </c>
      <c r="M56" s="37"/>
      <c r="N56" s="35">
        <v>20</v>
      </c>
    </row>
    <row r="57" spans="1:14" s="28" customFormat="1" ht="34.5" x14ac:dyDescent="0.25">
      <c r="A57" s="57" t="s">
        <v>108</v>
      </c>
      <c r="B57" s="22" t="s">
        <v>109</v>
      </c>
      <c r="C57" s="53">
        <f>SUM(C58:C63)</f>
        <v>19</v>
      </c>
      <c r="D57" s="53">
        <f t="shared" ref="D57:M57" si="6">SUM(D58:D63)</f>
        <v>500</v>
      </c>
      <c r="E57" s="53">
        <f t="shared" si="6"/>
        <v>120</v>
      </c>
      <c r="F57" s="53">
        <f t="shared" si="6"/>
        <v>335</v>
      </c>
      <c r="G57" s="53">
        <f t="shared" si="6"/>
        <v>45</v>
      </c>
      <c r="H57" s="53">
        <f t="shared" si="6"/>
        <v>0</v>
      </c>
      <c r="I57" s="53">
        <f t="shared" si="6"/>
        <v>0</v>
      </c>
      <c r="J57" s="53">
        <f t="shared" si="6"/>
        <v>0</v>
      </c>
      <c r="K57" s="53">
        <f t="shared" si="6"/>
        <v>0</v>
      </c>
      <c r="L57" s="53">
        <f t="shared" si="6"/>
        <v>160</v>
      </c>
      <c r="M57" s="53">
        <f t="shared" si="6"/>
        <v>340</v>
      </c>
      <c r="N57" s="35"/>
    </row>
    <row r="58" spans="1:14" s="28" customFormat="1" ht="17.25" x14ac:dyDescent="0.25">
      <c r="A58" s="54" t="s">
        <v>91</v>
      </c>
      <c r="B58" s="38" t="s">
        <v>145</v>
      </c>
      <c r="C58" s="54">
        <v>3</v>
      </c>
      <c r="D58" s="54">
        <v>80</v>
      </c>
      <c r="E58" s="54">
        <v>30</v>
      </c>
      <c r="F58" s="37">
        <v>42</v>
      </c>
      <c r="G58" s="37">
        <v>8</v>
      </c>
      <c r="H58" s="37"/>
      <c r="I58" s="37"/>
      <c r="J58" s="37"/>
      <c r="K58" s="37"/>
      <c r="L58" s="37">
        <v>80</v>
      </c>
      <c r="M58" s="37"/>
      <c r="N58" s="35">
        <v>30</v>
      </c>
    </row>
    <row r="59" spans="1:14" s="28" customFormat="1" ht="34.5" x14ac:dyDescent="0.25">
      <c r="A59" s="54" t="s">
        <v>94</v>
      </c>
      <c r="B59" s="38" t="s">
        <v>146</v>
      </c>
      <c r="C59" s="54">
        <v>3</v>
      </c>
      <c r="D59" s="54">
        <v>80</v>
      </c>
      <c r="E59" s="54">
        <v>15</v>
      </c>
      <c r="F59" s="37">
        <v>57</v>
      </c>
      <c r="G59" s="37">
        <v>8</v>
      </c>
      <c r="H59" s="37"/>
      <c r="I59" s="37"/>
      <c r="J59" s="37"/>
      <c r="K59" s="37"/>
      <c r="L59" s="37">
        <v>80</v>
      </c>
      <c r="M59" s="37"/>
      <c r="N59" s="35">
        <v>30</v>
      </c>
    </row>
    <row r="60" spans="1:14" s="28" customFormat="1" ht="34.5" x14ac:dyDescent="0.25">
      <c r="A60" s="54" t="s">
        <v>147</v>
      </c>
      <c r="B60" s="38" t="s">
        <v>148</v>
      </c>
      <c r="C60" s="54">
        <v>2</v>
      </c>
      <c r="D60" s="54">
        <v>40</v>
      </c>
      <c r="E60" s="54">
        <v>15</v>
      </c>
      <c r="F60" s="37">
        <v>19</v>
      </c>
      <c r="G60" s="37">
        <v>6</v>
      </c>
      <c r="H60" s="37"/>
      <c r="I60" s="37"/>
      <c r="J60" s="37"/>
      <c r="K60" s="37"/>
      <c r="L60" s="37"/>
      <c r="M60" s="37">
        <v>40</v>
      </c>
      <c r="N60" s="35"/>
    </row>
    <row r="61" spans="1:14" s="28" customFormat="1" ht="34.5" x14ac:dyDescent="0.25">
      <c r="A61" s="54" t="s">
        <v>149</v>
      </c>
      <c r="B61" s="38" t="s">
        <v>96</v>
      </c>
      <c r="C61" s="54">
        <v>2</v>
      </c>
      <c r="D61" s="54">
        <v>60</v>
      </c>
      <c r="E61" s="54">
        <v>15</v>
      </c>
      <c r="F61" s="37">
        <v>38</v>
      </c>
      <c r="G61" s="37">
        <v>7</v>
      </c>
      <c r="H61" s="37"/>
      <c r="I61" s="37"/>
      <c r="J61" s="37"/>
      <c r="K61" s="37"/>
      <c r="L61" s="37"/>
      <c r="M61" s="37">
        <v>60</v>
      </c>
      <c r="N61" s="35">
        <v>20</v>
      </c>
    </row>
    <row r="62" spans="1:14" s="28" customFormat="1" ht="17.25" x14ac:dyDescent="0.25">
      <c r="A62" s="54" t="s">
        <v>150</v>
      </c>
      <c r="B62" s="38" t="s">
        <v>151</v>
      </c>
      <c r="C62" s="54">
        <v>4</v>
      </c>
      <c r="D62" s="54">
        <v>120</v>
      </c>
      <c r="E62" s="54">
        <v>15</v>
      </c>
      <c r="F62" s="37">
        <v>97</v>
      </c>
      <c r="G62" s="37">
        <v>8</v>
      </c>
      <c r="H62" s="37"/>
      <c r="I62" s="37"/>
      <c r="J62" s="37"/>
      <c r="K62" s="37"/>
      <c r="L62" s="37"/>
      <c r="M62" s="37">
        <v>120</v>
      </c>
      <c r="N62" s="35"/>
    </row>
    <row r="63" spans="1:14" s="28" customFormat="1" ht="34.5" x14ac:dyDescent="0.25">
      <c r="A63" s="54" t="s">
        <v>152</v>
      </c>
      <c r="B63" s="38" t="s">
        <v>153</v>
      </c>
      <c r="C63" s="54">
        <v>5</v>
      </c>
      <c r="D63" s="54">
        <v>120</v>
      </c>
      <c r="E63" s="54">
        <v>30</v>
      </c>
      <c r="F63" s="37">
        <v>82</v>
      </c>
      <c r="G63" s="37">
        <v>8</v>
      </c>
      <c r="H63" s="37"/>
      <c r="I63" s="37"/>
      <c r="J63" s="37"/>
      <c r="K63" s="37"/>
      <c r="L63" s="37"/>
      <c r="M63" s="37">
        <v>120</v>
      </c>
      <c r="N63" s="35"/>
    </row>
    <row r="64" spans="1:14" s="28" customFormat="1" ht="20.100000000000001" customHeight="1" x14ac:dyDescent="0.25">
      <c r="A64" s="73" t="s">
        <v>84</v>
      </c>
      <c r="B64" s="73"/>
      <c r="C64" s="53">
        <f t="shared" ref="C64:N64" si="7">C18+C25</f>
        <v>115</v>
      </c>
      <c r="D64" s="53">
        <f t="shared" si="7"/>
        <v>3290</v>
      </c>
      <c r="E64" s="53">
        <f t="shared" si="7"/>
        <v>939</v>
      </c>
      <c r="F64" s="53">
        <f t="shared" si="7"/>
        <v>2129</v>
      </c>
      <c r="G64" s="53">
        <f t="shared" si="7"/>
        <v>212</v>
      </c>
      <c r="H64" s="53">
        <f t="shared" si="7"/>
        <v>470</v>
      </c>
      <c r="I64" s="53">
        <f t="shared" si="7"/>
        <v>490</v>
      </c>
      <c r="J64" s="53">
        <f t="shared" si="7"/>
        <v>800</v>
      </c>
      <c r="K64" s="53">
        <f t="shared" si="7"/>
        <v>455</v>
      </c>
      <c r="L64" s="53">
        <f t="shared" si="7"/>
        <v>720</v>
      </c>
      <c r="M64" s="53">
        <f t="shared" si="7"/>
        <v>340</v>
      </c>
      <c r="N64" s="53">
        <f t="shared" si="7"/>
        <v>370</v>
      </c>
    </row>
    <row r="66" spans="1:12" s="25" customFormat="1" x14ac:dyDescent="0.25">
      <c r="A66" s="40"/>
      <c r="B66" s="41"/>
      <c r="C66" s="41"/>
      <c r="D66" s="41"/>
      <c r="E66" s="74" t="s">
        <v>154</v>
      </c>
      <c r="F66" s="74"/>
      <c r="G66" s="74"/>
      <c r="H66" s="74"/>
      <c r="I66" s="74"/>
      <c r="J66" s="74"/>
      <c r="K66" s="74"/>
      <c r="L66" s="74"/>
    </row>
    <row r="67" spans="1:12" s="25" customFormat="1" x14ac:dyDescent="0.25">
      <c r="A67" s="40"/>
      <c r="B67" s="42" t="s">
        <v>85</v>
      </c>
      <c r="C67" s="43"/>
      <c r="D67" s="75" t="s">
        <v>86</v>
      </c>
      <c r="E67" s="75"/>
      <c r="F67" s="75"/>
      <c r="G67" s="75"/>
      <c r="H67" s="56"/>
      <c r="I67" s="76" t="s">
        <v>87</v>
      </c>
      <c r="J67" s="76"/>
      <c r="K67" s="76"/>
      <c r="L67" s="76"/>
    </row>
    <row r="68" spans="1:12" s="24" customFormat="1" x14ac:dyDescent="0.25">
      <c r="A68" s="40"/>
      <c r="B68" s="42"/>
      <c r="C68" s="43"/>
      <c r="D68" s="55"/>
      <c r="E68" s="55"/>
      <c r="F68" s="55"/>
      <c r="G68" s="55"/>
      <c r="H68" s="56"/>
      <c r="I68" s="56"/>
      <c r="J68" s="56"/>
      <c r="K68" s="56"/>
      <c r="L68" s="56"/>
    </row>
    <row r="69" spans="1:12" s="24" customFormat="1" x14ac:dyDescent="0.25">
      <c r="A69" s="40"/>
      <c r="B69" s="42"/>
      <c r="C69" s="43"/>
      <c r="D69" s="55"/>
      <c r="E69" s="55"/>
      <c r="F69" s="55"/>
      <c r="G69" s="55"/>
      <c r="H69" s="56"/>
      <c r="I69" s="56"/>
      <c r="J69" s="56"/>
      <c r="K69" s="56"/>
      <c r="L69" s="56"/>
    </row>
    <row r="70" spans="1:12" s="24" customFormat="1" x14ac:dyDescent="0.25">
      <c r="A70" s="40"/>
      <c r="B70" s="41"/>
      <c r="C70" s="41"/>
      <c r="D70" s="41"/>
      <c r="E70" s="41"/>
      <c r="F70" s="41"/>
      <c r="G70" s="41"/>
      <c r="H70" s="56"/>
      <c r="I70" s="56"/>
      <c r="J70" s="56"/>
      <c r="K70" s="56"/>
      <c r="L70" s="56"/>
    </row>
    <row r="71" spans="1:12" s="24" customFormat="1" x14ac:dyDescent="0.25">
      <c r="A71" s="40"/>
      <c r="B71" s="41"/>
      <c r="C71" s="41"/>
      <c r="D71" s="41"/>
      <c r="E71" s="41"/>
      <c r="F71" s="41"/>
      <c r="G71" s="41"/>
      <c r="H71" s="56"/>
      <c r="I71" s="56"/>
      <c r="J71" s="56"/>
      <c r="K71" s="56"/>
      <c r="L71" s="56"/>
    </row>
    <row r="72" spans="1:12" s="25" customFormat="1" x14ac:dyDescent="0.25">
      <c r="A72" s="40"/>
      <c r="B72" s="44" t="s">
        <v>155</v>
      </c>
      <c r="C72" s="45"/>
      <c r="D72" s="77" t="s">
        <v>110</v>
      </c>
      <c r="E72" s="77"/>
      <c r="F72" s="77"/>
      <c r="G72" s="77"/>
      <c r="H72" s="24"/>
      <c r="I72" s="78" t="s">
        <v>92</v>
      </c>
      <c r="J72" s="78"/>
      <c r="K72" s="78"/>
      <c r="L72" s="78"/>
    </row>
  </sheetData>
  <mergeCells count="23">
    <mergeCell ref="D72:G72"/>
    <mergeCell ref="I72:L72"/>
    <mergeCell ref="N15:N17"/>
    <mergeCell ref="D16:D17"/>
    <mergeCell ref="E16:G16"/>
    <mergeCell ref="A64:B64"/>
    <mergeCell ref="E66:L66"/>
    <mergeCell ref="D67:G67"/>
    <mergeCell ref="I67:L67"/>
    <mergeCell ref="C9:L9"/>
    <mergeCell ref="C10:L10"/>
    <mergeCell ref="B12:C12"/>
    <mergeCell ref="A15:A17"/>
    <mergeCell ref="B15:B17"/>
    <mergeCell ref="C15:C17"/>
    <mergeCell ref="D15:G15"/>
    <mergeCell ref="H15:M16"/>
    <mergeCell ref="A1:M1"/>
    <mergeCell ref="A2:M2"/>
    <mergeCell ref="A4:L4"/>
    <mergeCell ref="A5:L5"/>
    <mergeCell ref="A6:L6"/>
    <mergeCell ref="C8:L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"/>
  <sheetViews>
    <sheetView tabSelected="1" topLeftCell="A37" workbookViewId="0">
      <selection activeCell="L17" sqref="L17"/>
    </sheetView>
  </sheetViews>
  <sheetFormatPr defaultColWidth="10.28515625" defaultRowHeight="15" x14ac:dyDescent="0.25"/>
  <cols>
    <col min="1" max="1" width="7.85546875" style="5" customWidth="1"/>
    <col min="2" max="2" width="29.5703125" style="5" customWidth="1"/>
    <col min="3" max="3" width="5.7109375" style="5" customWidth="1"/>
    <col min="4" max="4" width="7.28515625" style="5" customWidth="1"/>
    <col min="5" max="5" width="5.28515625" style="5" customWidth="1"/>
    <col min="6" max="6" width="6.28515625" style="5" customWidth="1"/>
    <col min="7" max="7" width="5.7109375" style="5" customWidth="1"/>
    <col min="8" max="8" width="8.28515625" style="5" customWidth="1"/>
    <col min="9" max="9" width="7.5703125" style="5" customWidth="1"/>
    <col min="10" max="10" width="9.7109375" style="5" customWidth="1"/>
    <col min="11" max="11" width="7.85546875" style="5" customWidth="1"/>
    <col min="12" max="16384" width="10.28515625" style="5"/>
  </cols>
  <sheetData>
    <row r="1" spans="1:11" ht="18.75" x14ac:dyDescent="0.3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 ht="18.75" x14ac:dyDescent="0.3">
      <c r="A2" s="60" t="s">
        <v>97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 ht="15.75" x14ac:dyDescent="0.25">
      <c r="A3" s="49"/>
      <c r="B3" s="6"/>
      <c r="C3" s="6"/>
      <c r="D3" s="7"/>
      <c r="E3" s="7"/>
      <c r="F3" s="7"/>
      <c r="G3" s="7"/>
      <c r="H3" s="7"/>
      <c r="I3" s="7"/>
      <c r="J3" s="7"/>
      <c r="K3" s="7"/>
    </row>
    <row r="4" spans="1:11" ht="18.75" x14ac:dyDescent="0.3">
      <c r="A4" s="61" t="s">
        <v>161</v>
      </c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ht="18.75" x14ac:dyDescent="0.3">
      <c r="A5" s="61" t="s">
        <v>2</v>
      </c>
      <c r="B5" s="61"/>
      <c r="C5" s="61"/>
      <c r="D5" s="61"/>
      <c r="E5" s="61"/>
      <c r="F5" s="61"/>
      <c r="G5" s="61"/>
      <c r="H5" s="61"/>
      <c r="I5" s="61"/>
      <c r="J5" s="61"/>
      <c r="K5" s="61"/>
    </row>
    <row r="6" spans="1:11" ht="15.75" x14ac:dyDescent="0.25">
      <c r="A6" s="62" t="s">
        <v>111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5.75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7.25" x14ac:dyDescent="0.25">
      <c r="A8" s="7"/>
      <c r="B8" s="8" t="s">
        <v>3</v>
      </c>
      <c r="C8" s="58" t="s">
        <v>4</v>
      </c>
      <c r="D8" s="58"/>
      <c r="E8" s="58"/>
      <c r="F8" s="58"/>
      <c r="G8" s="58"/>
      <c r="H8" s="58"/>
      <c r="I8" s="58"/>
      <c r="J8" s="58"/>
      <c r="K8" s="58"/>
    </row>
    <row r="9" spans="1:11" ht="17.25" x14ac:dyDescent="0.25">
      <c r="A9" s="7"/>
      <c r="B9" s="8" t="s">
        <v>5</v>
      </c>
      <c r="C9" s="63"/>
      <c r="D9" s="63"/>
      <c r="E9" s="63"/>
      <c r="F9" s="63"/>
      <c r="G9" s="63"/>
      <c r="H9" s="63"/>
      <c r="I9" s="63"/>
      <c r="J9" s="63"/>
      <c r="K9" s="63"/>
    </row>
    <row r="10" spans="1:11" ht="17.25" x14ac:dyDescent="0.25">
      <c r="A10" s="7"/>
      <c r="B10" s="8" t="s">
        <v>98</v>
      </c>
      <c r="C10" s="58" t="s">
        <v>162</v>
      </c>
      <c r="D10" s="58"/>
      <c r="E10" s="58"/>
      <c r="F10" s="58"/>
      <c r="G10" s="58"/>
      <c r="H10" s="58"/>
      <c r="I10" s="58"/>
      <c r="J10" s="58"/>
      <c r="K10" s="58"/>
    </row>
    <row r="11" spans="1:11" ht="17.25" x14ac:dyDescent="0.25">
      <c r="A11" s="7"/>
      <c r="B11" s="8" t="s">
        <v>7</v>
      </c>
      <c r="C11" s="58" t="s">
        <v>8</v>
      </c>
      <c r="D11" s="58"/>
      <c r="E11" s="58"/>
      <c r="F11" s="58"/>
      <c r="G11" s="58"/>
      <c r="H11" s="58"/>
      <c r="I11" s="58"/>
      <c r="J11" s="58"/>
      <c r="K11" s="58"/>
    </row>
    <row r="12" spans="1:11" ht="17.25" x14ac:dyDescent="0.25">
      <c r="A12" s="7"/>
      <c r="B12" s="8" t="s">
        <v>163</v>
      </c>
      <c r="C12" s="58"/>
      <c r="D12" s="58"/>
      <c r="E12" s="58"/>
      <c r="F12" s="58"/>
      <c r="G12" s="58"/>
      <c r="H12" s="58"/>
      <c r="I12" s="58"/>
      <c r="J12" s="58"/>
      <c r="K12" s="58"/>
    </row>
    <row r="13" spans="1:11" ht="15.75" x14ac:dyDescent="0.25">
      <c r="A13" s="50"/>
      <c r="B13" s="47"/>
      <c r="C13" s="47"/>
      <c r="D13" s="50"/>
      <c r="E13" s="50"/>
      <c r="F13" s="50"/>
      <c r="G13" s="50"/>
      <c r="H13" s="7"/>
      <c r="I13" s="7"/>
      <c r="J13" s="7"/>
      <c r="K13" s="7"/>
    </row>
    <row r="14" spans="1:11" s="1" customFormat="1" ht="17.25" x14ac:dyDescent="0.25">
      <c r="A14" s="64" t="s">
        <v>9</v>
      </c>
      <c r="B14" s="64" t="s">
        <v>10</v>
      </c>
      <c r="C14" s="64" t="s">
        <v>11</v>
      </c>
      <c r="D14" s="64" t="s">
        <v>12</v>
      </c>
      <c r="E14" s="64"/>
      <c r="F14" s="64"/>
      <c r="G14" s="64"/>
      <c r="H14" s="65" t="s">
        <v>13</v>
      </c>
      <c r="I14" s="65"/>
      <c r="J14" s="65"/>
      <c r="K14" s="65"/>
    </row>
    <row r="15" spans="1:11" s="1" customFormat="1" ht="17.25" x14ac:dyDescent="0.25">
      <c r="A15" s="64"/>
      <c r="B15" s="64"/>
      <c r="C15" s="64"/>
      <c r="D15" s="64" t="s">
        <v>14</v>
      </c>
      <c r="E15" s="64" t="s">
        <v>15</v>
      </c>
      <c r="F15" s="64"/>
      <c r="G15" s="64"/>
      <c r="H15" s="65"/>
      <c r="I15" s="65"/>
      <c r="J15" s="65"/>
      <c r="K15" s="65"/>
    </row>
    <row r="16" spans="1:11" s="1" customFormat="1" ht="34.5" x14ac:dyDescent="0.25">
      <c r="A16" s="64"/>
      <c r="B16" s="64"/>
      <c r="C16" s="64"/>
      <c r="D16" s="64"/>
      <c r="E16" s="48" t="s">
        <v>16</v>
      </c>
      <c r="F16" s="48" t="s">
        <v>17</v>
      </c>
      <c r="G16" s="48" t="s">
        <v>18</v>
      </c>
      <c r="H16" s="51">
        <v>1</v>
      </c>
      <c r="I16" s="51">
        <v>2</v>
      </c>
      <c r="J16" s="51">
        <v>3</v>
      </c>
      <c r="K16" s="51">
        <v>4</v>
      </c>
    </row>
    <row r="17" spans="1:11" s="1" customFormat="1" ht="17.25" x14ac:dyDescent="0.25">
      <c r="A17" s="48" t="s">
        <v>19</v>
      </c>
      <c r="B17" s="9" t="s">
        <v>20</v>
      </c>
      <c r="C17" s="48">
        <f>SUM(C18:C24)</f>
        <v>13</v>
      </c>
      <c r="D17" s="48">
        <f t="shared" ref="D17:K17" si="0">SUM(D18:D24)</f>
        <v>295</v>
      </c>
      <c r="E17" s="48">
        <f t="shared" si="0"/>
        <v>139</v>
      </c>
      <c r="F17" s="48">
        <f t="shared" si="0"/>
        <v>140</v>
      </c>
      <c r="G17" s="48">
        <f t="shared" si="0"/>
        <v>16</v>
      </c>
      <c r="H17" s="48">
        <f t="shared" si="0"/>
        <v>205</v>
      </c>
      <c r="I17" s="48">
        <f t="shared" si="0"/>
        <v>45</v>
      </c>
      <c r="J17" s="48">
        <f t="shared" si="0"/>
        <v>45</v>
      </c>
      <c r="K17" s="48">
        <f t="shared" si="0"/>
        <v>0</v>
      </c>
    </row>
    <row r="18" spans="1:11" s="1" customFormat="1" ht="34.5" x14ac:dyDescent="0.25">
      <c r="A18" s="10" t="s">
        <v>21</v>
      </c>
      <c r="B18" s="11" t="s">
        <v>30</v>
      </c>
      <c r="C18" s="10">
        <v>4</v>
      </c>
      <c r="D18" s="10">
        <v>90</v>
      </c>
      <c r="E18" s="10">
        <v>30</v>
      </c>
      <c r="F18" s="10">
        <v>56</v>
      </c>
      <c r="G18" s="10">
        <v>4</v>
      </c>
      <c r="H18" s="10">
        <v>90</v>
      </c>
      <c r="I18" s="10"/>
      <c r="J18" s="10"/>
      <c r="K18" s="10"/>
    </row>
    <row r="19" spans="1:11" s="1" customFormat="1" ht="34.5" x14ac:dyDescent="0.25">
      <c r="A19" s="10" t="s">
        <v>22</v>
      </c>
      <c r="B19" s="11" t="s">
        <v>28</v>
      </c>
      <c r="C19" s="138">
        <v>2</v>
      </c>
      <c r="D19" s="138">
        <v>45</v>
      </c>
      <c r="E19" s="138">
        <v>15</v>
      </c>
      <c r="F19" s="138">
        <v>29</v>
      </c>
      <c r="G19" s="139">
        <v>1</v>
      </c>
      <c r="H19" s="140">
        <v>45</v>
      </c>
      <c r="I19" s="10"/>
      <c r="J19" s="10"/>
      <c r="K19" s="10"/>
    </row>
    <row r="20" spans="1:11" s="1" customFormat="1" ht="34.5" x14ac:dyDescent="0.25">
      <c r="A20" s="10" t="s">
        <v>24</v>
      </c>
      <c r="B20" s="11" t="s">
        <v>101</v>
      </c>
      <c r="C20" s="139">
        <v>1</v>
      </c>
      <c r="D20" s="139">
        <v>30</v>
      </c>
      <c r="E20" s="139">
        <v>15</v>
      </c>
      <c r="F20" s="139">
        <v>13</v>
      </c>
      <c r="G20" s="139">
        <v>2</v>
      </c>
      <c r="H20" s="140">
        <v>30</v>
      </c>
      <c r="I20" s="10"/>
      <c r="J20" s="10"/>
      <c r="K20" s="10"/>
    </row>
    <row r="21" spans="1:11" s="1" customFormat="1" ht="34.5" x14ac:dyDescent="0.25">
      <c r="A21" s="10" t="s">
        <v>25</v>
      </c>
      <c r="B21" s="11" t="s">
        <v>26</v>
      </c>
      <c r="C21" s="139">
        <v>1</v>
      </c>
      <c r="D21" s="139">
        <v>15</v>
      </c>
      <c r="E21" s="139">
        <v>9</v>
      </c>
      <c r="F21" s="139">
        <v>5</v>
      </c>
      <c r="G21" s="139">
        <v>1</v>
      </c>
      <c r="H21" s="140"/>
      <c r="I21" s="140">
        <v>15</v>
      </c>
      <c r="J21" s="10"/>
      <c r="K21" s="10"/>
    </row>
    <row r="22" spans="1:11" s="1" customFormat="1" ht="37.5" x14ac:dyDescent="0.3">
      <c r="A22" s="10" t="s">
        <v>27</v>
      </c>
      <c r="B22" s="12" t="s">
        <v>99</v>
      </c>
      <c r="C22" s="141">
        <v>2</v>
      </c>
      <c r="D22" s="141">
        <v>45</v>
      </c>
      <c r="E22" s="141">
        <v>28</v>
      </c>
      <c r="F22" s="141">
        <v>13</v>
      </c>
      <c r="G22" s="141">
        <v>4</v>
      </c>
      <c r="H22" s="142"/>
      <c r="I22" s="142"/>
      <c r="J22" s="142">
        <v>45</v>
      </c>
      <c r="K22" s="10"/>
    </row>
    <row r="23" spans="1:11" s="1" customFormat="1" ht="34.5" x14ac:dyDescent="0.25">
      <c r="A23" s="10" t="s">
        <v>29</v>
      </c>
      <c r="B23" s="11" t="s">
        <v>23</v>
      </c>
      <c r="C23" s="139">
        <v>1</v>
      </c>
      <c r="D23" s="139">
        <v>30</v>
      </c>
      <c r="E23" s="139">
        <v>4</v>
      </c>
      <c r="F23" s="139">
        <v>24</v>
      </c>
      <c r="G23" s="139">
        <v>2</v>
      </c>
      <c r="H23" s="140"/>
      <c r="I23" s="140">
        <v>30</v>
      </c>
      <c r="J23" s="140"/>
      <c r="K23" s="10"/>
    </row>
    <row r="24" spans="1:11" s="1" customFormat="1" ht="34.5" x14ac:dyDescent="0.25">
      <c r="A24" s="2" t="s">
        <v>31</v>
      </c>
      <c r="B24" s="3" t="s">
        <v>37</v>
      </c>
      <c r="C24" s="2">
        <v>2</v>
      </c>
      <c r="D24" s="2">
        <f t="shared" ref="D24" si="1">SUM(E24:G24)</f>
        <v>40</v>
      </c>
      <c r="E24" s="2">
        <v>38</v>
      </c>
      <c r="F24" s="2">
        <v>0</v>
      </c>
      <c r="G24" s="2">
        <v>2</v>
      </c>
      <c r="H24" s="4">
        <v>40</v>
      </c>
      <c r="I24" s="4"/>
      <c r="J24" s="4"/>
      <c r="K24" s="4"/>
    </row>
    <row r="25" spans="1:11" s="1" customFormat="1" ht="34.5" x14ac:dyDescent="0.25">
      <c r="A25" s="48" t="s">
        <v>33</v>
      </c>
      <c r="B25" s="22" t="s">
        <v>107</v>
      </c>
      <c r="C25" s="48">
        <f t="shared" ref="C25:K25" si="2">SUM(C26:C37)</f>
        <v>38</v>
      </c>
      <c r="D25" s="48">
        <f t="shared" si="2"/>
        <v>1230</v>
      </c>
      <c r="E25" s="48">
        <f t="shared" si="2"/>
        <v>224</v>
      </c>
      <c r="F25" s="48">
        <f t="shared" si="2"/>
        <v>906</v>
      </c>
      <c r="G25" s="48">
        <f t="shared" si="2"/>
        <v>100</v>
      </c>
      <c r="H25" s="48">
        <f t="shared" si="2"/>
        <v>100</v>
      </c>
      <c r="I25" s="48">
        <f t="shared" si="2"/>
        <v>240</v>
      </c>
      <c r="J25" s="48">
        <f t="shared" si="2"/>
        <v>220</v>
      </c>
      <c r="K25" s="48">
        <f t="shared" si="2"/>
        <v>220</v>
      </c>
    </row>
    <row r="26" spans="1:11" s="1" customFormat="1" ht="34.5" x14ac:dyDescent="0.25">
      <c r="A26" s="2" t="s">
        <v>164</v>
      </c>
      <c r="B26" s="3" t="s">
        <v>44</v>
      </c>
      <c r="C26" s="4">
        <v>1</v>
      </c>
      <c r="D26" s="2">
        <v>40</v>
      </c>
      <c r="E26" s="2">
        <v>15</v>
      </c>
      <c r="F26" s="2">
        <v>17</v>
      </c>
      <c r="G26" s="2">
        <v>8</v>
      </c>
      <c r="H26" s="2">
        <v>40</v>
      </c>
      <c r="I26" s="2"/>
      <c r="J26" s="2"/>
      <c r="K26" s="2"/>
    </row>
    <row r="27" spans="1:11" s="1" customFormat="1" ht="34.5" x14ac:dyDescent="0.25">
      <c r="A27" s="2" t="s">
        <v>165</v>
      </c>
      <c r="B27" s="3" t="s">
        <v>46</v>
      </c>
      <c r="C27" s="4">
        <v>2</v>
      </c>
      <c r="D27" s="2">
        <v>60</v>
      </c>
      <c r="E27" s="2">
        <v>15</v>
      </c>
      <c r="F27" s="2">
        <v>37</v>
      </c>
      <c r="G27" s="2">
        <v>8</v>
      </c>
      <c r="H27" s="2">
        <v>60</v>
      </c>
      <c r="I27" s="2"/>
      <c r="J27" s="2"/>
      <c r="K27" s="2"/>
    </row>
    <row r="28" spans="1:11" s="1" customFormat="1" ht="34.5" x14ac:dyDescent="0.25">
      <c r="A28" s="2" t="s">
        <v>166</v>
      </c>
      <c r="B28" s="3" t="s">
        <v>48</v>
      </c>
      <c r="C28" s="4">
        <v>2</v>
      </c>
      <c r="D28" s="2">
        <v>60</v>
      </c>
      <c r="E28" s="2">
        <v>15</v>
      </c>
      <c r="F28" s="2">
        <v>37</v>
      </c>
      <c r="G28" s="2">
        <v>8</v>
      </c>
      <c r="I28" s="2">
        <v>60</v>
      </c>
      <c r="J28" s="2"/>
      <c r="K28" s="2"/>
    </row>
    <row r="29" spans="1:11" s="1" customFormat="1" ht="34.5" x14ac:dyDescent="0.25">
      <c r="A29" s="2" t="s">
        <v>167</v>
      </c>
      <c r="B29" s="3" t="s">
        <v>50</v>
      </c>
      <c r="C29" s="4">
        <v>5</v>
      </c>
      <c r="D29" s="2">
        <v>120</v>
      </c>
      <c r="E29" s="2">
        <v>30</v>
      </c>
      <c r="F29" s="2">
        <v>78</v>
      </c>
      <c r="G29" s="2">
        <v>12</v>
      </c>
      <c r="H29" s="2"/>
      <c r="I29" s="2">
        <v>120</v>
      </c>
      <c r="J29" s="2"/>
      <c r="K29" s="2"/>
    </row>
    <row r="30" spans="1:11" s="1" customFormat="1" ht="34.5" x14ac:dyDescent="0.25">
      <c r="A30" s="2" t="s">
        <v>168</v>
      </c>
      <c r="B30" s="3" t="s">
        <v>57</v>
      </c>
      <c r="C30" s="4">
        <v>2</v>
      </c>
      <c r="D30" s="2">
        <v>60</v>
      </c>
      <c r="E30" s="2">
        <v>15</v>
      </c>
      <c r="F30" s="2">
        <v>37</v>
      </c>
      <c r="G30" s="2">
        <v>8</v>
      </c>
      <c r="H30" s="2"/>
      <c r="I30" s="2">
        <v>60</v>
      </c>
      <c r="J30" s="2"/>
      <c r="K30" s="2"/>
    </row>
    <row r="31" spans="1:11" s="1" customFormat="1" ht="34.5" x14ac:dyDescent="0.25">
      <c r="A31" s="2" t="s">
        <v>106</v>
      </c>
      <c r="B31" s="3" t="s">
        <v>55</v>
      </c>
      <c r="C31" s="4">
        <v>1</v>
      </c>
      <c r="D31" s="2">
        <v>40</v>
      </c>
      <c r="E31" s="2">
        <v>15</v>
      </c>
      <c r="F31" s="2">
        <v>17</v>
      </c>
      <c r="G31" s="2">
        <v>8</v>
      </c>
      <c r="H31" s="2"/>
      <c r="I31" s="46"/>
      <c r="J31" s="2">
        <v>40</v>
      </c>
      <c r="K31" s="46"/>
    </row>
    <row r="32" spans="1:11" s="1" customFormat="1" ht="34.5" x14ac:dyDescent="0.25">
      <c r="A32" s="2" t="s">
        <v>43</v>
      </c>
      <c r="B32" s="3" t="s">
        <v>102</v>
      </c>
      <c r="C32" s="4">
        <v>4</v>
      </c>
      <c r="D32" s="2">
        <v>100</v>
      </c>
      <c r="E32" s="2">
        <v>28</v>
      </c>
      <c r="F32" s="2">
        <v>60</v>
      </c>
      <c r="G32" s="2">
        <v>12</v>
      </c>
      <c r="H32" s="2"/>
      <c r="I32" s="46"/>
      <c r="J32" s="2">
        <v>100</v>
      </c>
      <c r="K32" s="2"/>
    </row>
    <row r="33" spans="1:12" s="1" customFormat="1" ht="20.100000000000001" customHeight="1" x14ac:dyDescent="0.25">
      <c r="A33" s="2" t="s">
        <v>45</v>
      </c>
      <c r="B33" s="3" t="s">
        <v>53</v>
      </c>
      <c r="C33" s="4">
        <v>3</v>
      </c>
      <c r="D33" s="2">
        <v>80</v>
      </c>
      <c r="E33" s="2">
        <v>15</v>
      </c>
      <c r="F33" s="2">
        <v>57</v>
      </c>
      <c r="G33" s="2">
        <v>8</v>
      </c>
      <c r="H33" s="2"/>
      <c r="I33" s="46"/>
      <c r="J33" s="2">
        <v>80</v>
      </c>
      <c r="K33" s="2"/>
    </row>
    <row r="34" spans="1:12" s="1" customFormat="1" ht="20.100000000000001" customHeight="1" x14ac:dyDescent="0.25">
      <c r="A34" s="2" t="s">
        <v>47</v>
      </c>
      <c r="B34" s="3" t="s">
        <v>59</v>
      </c>
      <c r="C34" s="4">
        <v>3</v>
      </c>
      <c r="D34" s="2">
        <v>80</v>
      </c>
      <c r="E34" s="2">
        <v>20</v>
      </c>
      <c r="F34" s="2">
        <v>52</v>
      </c>
      <c r="G34" s="2">
        <v>8</v>
      </c>
      <c r="H34" s="2"/>
      <c r="I34" s="2"/>
      <c r="K34" s="2">
        <v>80</v>
      </c>
    </row>
    <row r="35" spans="1:12" s="1" customFormat="1" ht="46.5" customHeight="1" x14ac:dyDescent="0.25">
      <c r="A35" s="2" t="s">
        <v>49</v>
      </c>
      <c r="B35" s="3" t="s">
        <v>90</v>
      </c>
      <c r="C35" s="4">
        <v>2</v>
      </c>
      <c r="D35" s="2">
        <v>60</v>
      </c>
      <c r="E35" s="2">
        <v>15</v>
      </c>
      <c r="F35" s="2">
        <v>37</v>
      </c>
      <c r="G35" s="2">
        <v>8</v>
      </c>
      <c r="H35" s="2"/>
      <c r="I35" s="2"/>
      <c r="J35" s="2"/>
      <c r="K35" s="2">
        <v>60</v>
      </c>
    </row>
    <row r="36" spans="1:12" s="1" customFormat="1" ht="46.5" customHeight="1" x14ac:dyDescent="0.25">
      <c r="A36" s="2" t="s">
        <v>51</v>
      </c>
      <c r="B36" s="3" t="s">
        <v>169</v>
      </c>
      <c r="C36" s="4">
        <v>3</v>
      </c>
      <c r="D36" s="2">
        <v>80</v>
      </c>
      <c r="E36" s="2">
        <v>15</v>
      </c>
      <c r="F36" s="2">
        <v>57</v>
      </c>
      <c r="G36" s="2">
        <v>8</v>
      </c>
      <c r="H36" s="2"/>
      <c r="I36" s="46"/>
      <c r="J36" s="2"/>
      <c r="K36" s="2">
        <v>80</v>
      </c>
    </row>
    <row r="37" spans="1:12" s="1" customFormat="1" ht="20.100000000000001" customHeight="1" x14ac:dyDescent="0.25">
      <c r="A37" s="2" t="s">
        <v>52</v>
      </c>
      <c r="B37" s="13" t="s">
        <v>83</v>
      </c>
      <c r="C37" s="143">
        <v>10</v>
      </c>
      <c r="D37" s="14">
        <v>450</v>
      </c>
      <c r="E37" s="14">
        <v>26</v>
      </c>
      <c r="F37" s="14">
        <v>420</v>
      </c>
      <c r="G37" s="14">
        <v>4</v>
      </c>
      <c r="H37" s="15"/>
      <c r="I37" s="15"/>
      <c r="J37" s="15"/>
      <c r="K37" s="4"/>
    </row>
    <row r="38" spans="1:12" s="1" customFormat="1" ht="20.100000000000001" customHeight="1" x14ac:dyDescent="0.25">
      <c r="A38" s="64" t="s">
        <v>84</v>
      </c>
      <c r="B38" s="64"/>
      <c r="C38" s="48">
        <f t="shared" ref="C38:K38" si="3">C17+C25</f>
        <v>51</v>
      </c>
      <c r="D38" s="48">
        <f t="shared" si="3"/>
        <v>1525</v>
      </c>
      <c r="E38" s="48">
        <f t="shared" si="3"/>
        <v>363</v>
      </c>
      <c r="F38" s="48">
        <f t="shared" si="3"/>
        <v>1046</v>
      </c>
      <c r="G38" s="48">
        <f t="shared" si="3"/>
        <v>116</v>
      </c>
      <c r="H38" s="48">
        <f t="shared" si="3"/>
        <v>305</v>
      </c>
      <c r="I38" s="48">
        <f t="shared" si="3"/>
        <v>285</v>
      </c>
      <c r="J38" s="48">
        <f t="shared" si="3"/>
        <v>265</v>
      </c>
      <c r="K38" s="48">
        <f t="shared" si="3"/>
        <v>220</v>
      </c>
    </row>
    <row r="39" spans="1:12" ht="15.75" x14ac:dyDescent="0.25">
      <c r="A39" s="16"/>
      <c r="B39" s="16"/>
      <c r="C39" s="16"/>
      <c r="D39" s="16"/>
      <c r="E39" s="16"/>
      <c r="F39" s="16"/>
      <c r="G39" s="16"/>
      <c r="H39" s="17"/>
      <c r="I39" s="17"/>
      <c r="J39" s="17"/>
      <c r="K39" s="17"/>
    </row>
    <row r="40" spans="1:12" ht="15.75" x14ac:dyDescent="0.25">
      <c r="A40" s="16"/>
      <c r="B40" s="16"/>
      <c r="C40" s="16"/>
      <c r="D40" s="16"/>
      <c r="E40" s="68" t="s">
        <v>93</v>
      </c>
      <c r="F40" s="68"/>
      <c r="G40" s="68"/>
      <c r="H40" s="68"/>
      <c r="I40" s="68"/>
      <c r="J40" s="68"/>
      <c r="K40" s="68"/>
    </row>
    <row r="41" spans="1:12" ht="15.75" x14ac:dyDescent="0.25">
      <c r="A41" s="16"/>
      <c r="B41" s="18" t="s">
        <v>85</v>
      </c>
      <c r="C41" s="69" t="s">
        <v>86</v>
      </c>
      <c r="D41" s="69"/>
      <c r="E41" s="69"/>
      <c r="F41" s="69"/>
      <c r="G41" s="69"/>
      <c r="H41" s="17"/>
      <c r="I41" s="70" t="s">
        <v>87</v>
      </c>
      <c r="J41" s="70"/>
      <c r="K41" s="70"/>
    </row>
    <row r="42" spans="1:12" ht="15.75" x14ac:dyDescent="0.25">
      <c r="A42" s="16"/>
      <c r="B42" s="16"/>
      <c r="C42" s="16"/>
      <c r="D42" s="16"/>
      <c r="E42" s="16"/>
      <c r="F42" s="16"/>
      <c r="G42" s="16"/>
      <c r="H42" s="17"/>
      <c r="I42" s="17"/>
      <c r="J42" s="17"/>
      <c r="K42" s="17"/>
    </row>
    <row r="43" spans="1:12" ht="17.25" x14ac:dyDescent="0.25">
      <c r="A43" s="16"/>
      <c r="B43" s="16"/>
      <c r="C43" s="16"/>
      <c r="D43" s="16"/>
      <c r="E43" s="16"/>
      <c r="F43" s="16"/>
      <c r="G43" s="16"/>
      <c r="H43" s="17"/>
      <c r="I43" s="17"/>
      <c r="J43" s="17"/>
      <c r="K43" s="17"/>
      <c r="L43" s="1"/>
    </row>
    <row r="44" spans="1:12" ht="15.75" x14ac:dyDescent="0.25">
      <c r="A44" s="16"/>
      <c r="B44" s="16"/>
      <c r="C44" s="16"/>
      <c r="D44" s="16"/>
      <c r="E44" s="16"/>
      <c r="F44" s="16"/>
      <c r="G44" s="16"/>
      <c r="H44" s="17"/>
      <c r="I44" s="17"/>
      <c r="J44" s="17"/>
      <c r="K44" s="17"/>
    </row>
    <row r="45" spans="1:12" ht="15.75" x14ac:dyDescent="0.25">
      <c r="A45" s="16"/>
      <c r="B45" s="19" t="s">
        <v>88</v>
      </c>
      <c r="C45" s="66" t="s">
        <v>110</v>
      </c>
      <c r="D45" s="66"/>
      <c r="E45" s="66"/>
      <c r="F45" s="66"/>
      <c r="G45" s="66"/>
      <c r="H45" s="20"/>
      <c r="I45" s="67" t="s">
        <v>92</v>
      </c>
      <c r="J45" s="67"/>
      <c r="K45" s="67"/>
    </row>
    <row r="47" spans="1:12" x14ac:dyDescent="0.2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</row>
    <row r="48" spans="1:12" s="21" customFormat="1" x14ac:dyDescent="0.25"/>
    <row r="49" spans="1:11" s="21" customFormat="1" x14ac:dyDescent="0.25"/>
    <row r="50" spans="1:11" s="21" customFormat="1" x14ac:dyDescent="0.25"/>
    <row r="51" spans="1:11" s="21" customFormat="1" x14ac:dyDescent="0.25"/>
    <row r="52" spans="1:11" s="21" customFormat="1" x14ac:dyDescent="0.25"/>
    <row r="53" spans="1:11" s="21" customFormat="1" x14ac:dyDescent="0.25"/>
    <row r="54" spans="1:11" s="21" customFormat="1" x14ac:dyDescent="0.25"/>
    <row r="55" spans="1:11" s="21" customFormat="1" x14ac:dyDescent="0.25"/>
    <row r="56" spans="1:11" s="21" customFormat="1" x14ac:dyDescent="0.25"/>
    <row r="57" spans="1:11" s="21" customFormat="1" x14ac:dyDescent="0.25"/>
    <row r="58" spans="1:11" s="21" customFormat="1" x14ac:dyDescent="0.25"/>
    <row r="59" spans="1:11" x14ac:dyDescent="0.2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</row>
    <row r="60" spans="1:11" x14ac:dyDescent="0.25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</row>
    <row r="61" spans="1:11" x14ac:dyDescent="0.2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</row>
    <row r="62" spans="1:11" x14ac:dyDescent="0.2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</row>
    <row r="63" spans="1:11" x14ac:dyDescent="0.2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</row>
    <row r="64" spans="1:11" x14ac:dyDescent="0.2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</row>
  </sheetData>
  <mergeCells count="23">
    <mergeCell ref="E15:G15"/>
    <mergeCell ref="A38:B38"/>
    <mergeCell ref="E40:K40"/>
    <mergeCell ref="C41:G41"/>
    <mergeCell ref="I41:K41"/>
    <mergeCell ref="C45:G45"/>
    <mergeCell ref="I45:K45"/>
    <mergeCell ref="C9:K9"/>
    <mergeCell ref="C10:K10"/>
    <mergeCell ref="C11:K11"/>
    <mergeCell ref="C12:K12"/>
    <mergeCell ref="A14:A16"/>
    <mergeCell ref="B14:B16"/>
    <mergeCell ref="C14:C16"/>
    <mergeCell ref="D14:G14"/>
    <mergeCell ref="H14:K15"/>
    <mergeCell ref="D15:D16"/>
    <mergeCell ref="A1:K1"/>
    <mergeCell ref="A2:K2"/>
    <mergeCell ref="A4:K4"/>
    <mergeCell ref="A5:K5"/>
    <mergeCell ref="A6:K6"/>
    <mergeCell ref="C8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CĐ Điện tử</vt:lpstr>
      <vt:lpstr>CĐ Cơ điện tử</vt:lpstr>
      <vt:lpstr>TC Điện tử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THANH_VINH_SSD</dc:creator>
  <cp:lastModifiedBy>HH</cp:lastModifiedBy>
  <dcterms:created xsi:type="dcterms:W3CDTF">2025-08-14T08:45:20Z</dcterms:created>
  <dcterms:modified xsi:type="dcterms:W3CDTF">2026-06-09T07:13:17Z</dcterms:modified>
</cp:coreProperties>
</file>