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470" windowHeight="9210" activeTab="1"/>
  </bookViews>
  <sheets>
    <sheet name="TC" sheetId="23" r:id="rId1"/>
    <sheet name="CĐ " sheetId="2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5" l="1"/>
  <c r="M36" i="25"/>
  <c r="L36" i="25"/>
  <c r="L24" i="25" s="1"/>
  <c r="K36" i="25"/>
  <c r="J36" i="25"/>
  <c r="J24" i="25" s="1"/>
  <c r="I36" i="25"/>
  <c r="H36" i="25"/>
  <c r="G36" i="25"/>
  <c r="F36" i="25"/>
  <c r="E36" i="25"/>
  <c r="D36" i="25"/>
  <c r="D24" i="25" s="1"/>
  <c r="E32" i="25"/>
  <c r="E29" i="25"/>
  <c r="E28" i="25"/>
  <c r="E26" i="25"/>
  <c r="N25" i="25"/>
  <c r="M25" i="25"/>
  <c r="L25" i="25"/>
  <c r="K25" i="25"/>
  <c r="J25" i="25"/>
  <c r="I25" i="25"/>
  <c r="H25" i="25"/>
  <c r="G25" i="25"/>
  <c r="F25" i="25"/>
  <c r="D25" i="25"/>
  <c r="H24" i="25"/>
  <c r="I19" i="25"/>
  <c r="I17" i="25" s="1"/>
  <c r="N17" i="25"/>
  <c r="M17" i="25"/>
  <c r="L17" i="25"/>
  <c r="K17" i="25"/>
  <c r="J17" i="25"/>
  <c r="H17" i="25"/>
  <c r="G17" i="25"/>
  <c r="F17" i="25"/>
  <c r="E17" i="25"/>
  <c r="D17" i="25"/>
  <c r="H65" i="25" l="1"/>
  <c r="M24" i="25"/>
  <c r="M65" i="25" s="1"/>
  <c r="F24" i="25"/>
  <c r="F65" i="25" s="1"/>
  <c r="N24" i="25"/>
  <c r="L65" i="25"/>
  <c r="I24" i="25"/>
  <c r="E25" i="25"/>
  <c r="E24" i="25" s="1"/>
  <c r="E65" i="25" s="1"/>
  <c r="K24" i="25"/>
  <c r="K65" i="25"/>
  <c r="I65" i="25"/>
  <c r="G24" i="25"/>
  <c r="G65" i="25" s="1"/>
  <c r="J65" i="25"/>
  <c r="D65" i="25"/>
  <c r="N65" i="25"/>
  <c r="K23" i="23" l="1"/>
  <c r="C23" i="23" l="1"/>
  <c r="C11" i="23"/>
  <c r="C19" i="23"/>
  <c r="E19" i="23"/>
  <c r="F19" i="23"/>
  <c r="G19" i="23"/>
  <c r="H19" i="23"/>
  <c r="I19" i="23"/>
  <c r="J19" i="23"/>
  <c r="K19" i="23"/>
  <c r="E23" i="23"/>
  <c r="F23" i="23"/>
  <c r="F18" i="23" s="1"/>
  <c r="G23" i="23"/>
  <c r="H23" i="23"/>
  <c r="I23" i="23"/>
  <c r="J23" i="23"/>
  <c r="D23" i="23"/>
  <c r="E11" i="23"/>
  <c r="F11" i="23"/>
  <c r="G11" i="23"/>
  <c r="I11" i="23"/>
  <c r="J11" i="23"/>
  <c r="K11" i="23"/>
  <c r="H13" i="23"/>
  <c r="H11" i="23" s="1"/>
  <c r="D19" i="23"/>
  <c r="D11" i="23"/>
  <c r="J18" i="23" l="1"/>
  <c r="J33" i="23" s="1"/>
  <c r="I18" i="23"/>
  <c r="I33" i="23" s="1"/>
  <c r="E18" i="23"/>
  <c r="E33" i="23" s="1"/>
  <c r="H18" i="23"/>
  <c r="H33" i="23" s="1"/>
  <c r="K18" i="23"/>
  <c r="K33" i="23" s="1"/>
  <c r="G18" i="23"/>
  <c r="G33" i="23" s="1"/>
  <c r="C18" i="23"/>
  <c r="C33" i="23" s="1"/>
  <c r="D18" i="23"/>
  <c r="D33" i="23" s="1"/>
  <c r="F33" i="23"/>
</calcChain>
</file>

<file path=xl/sharedStrings.xml><?xml version="1.0" encoding="utf-8"?>
<sst xmlns="http://schemas.openxmlformats.org/spreadsheetml/2006/main" count="201" uniqueCount="152">
  <si>
    <t>ỦY BAN NHÂN DÂN TỈNH NGHỆ AN</t>
  </si>
  <si>
    <t>KẾ HOẠCH ĐÀO TẠO HỆ CAO ĐẲNG</t>
  </si>
  <si>
    <t xml:space="preserve">Tên nghề:                          </t>
  </si>
  <si>
    <t xml:space="preserve">Mã nghề:                           </t>
  </si>
  <si>
    <t>Cao đẳng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</si>
  <si>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</si>
  <si>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</si>
  <si>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</si>
  <si>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</si>
  <si>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</si>
  <si>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</si>
  <si>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</si>
  <si>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</si>
  <si>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</si>
  <si>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</si>
  <si>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</si>
  <si>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</si>
  <si>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</si>
  <si>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</si>
  <si>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</si>
  <si>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</si>
  <si>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>MH02</t>
  </si>
  <si>
    <t>Giáo dục thể chất</t>
  </si>
  <si>
    <t>MH03</t>
  </si>
  <si>
    <t>MH04</t>
  </si>
  <si>
    <t>Pháp luật</t>
  </si>
  <si>
    <t>MH05</t>
  </si>
  <si>
    <t>Tin học</t>
  </si>
  <si>
    <t>MH06</t>
  </si>
  <si>
    <t>Tiếng Anh</t>
  </si>
  <si>
    <t>MH07</t>
  </si>
  <si>
    <t>Tiếng Anh chuyên ngành</t>
  </si>
  <si>
    <t>MH08</t>
  </si>
  <si>
    <t>Tiếng Hàn</t>
  </si>
  <si>
    <t>II</t>
  </si>
  <si>
    <t>Các môn học mô đun chuyên môn</t>
  </si>
  <si>
    <t>II.1</t>
  </si>
  <si>
    <t>Môn học, mô đun cơ sở</t>
  </si>
  <si>
    <t>MH11</t>
  </si>
  <si>
    <t>Kỹ năng mềm</t>
  </si>
  <si>
    <t>MĐ16</t>
  </si>
  <si>
    <t>MĐ17</t>
  </si>
  <si>
    <t>MĐ18</t>
  </si>
  <si>
    <t>Môn học, mô đun chuyên môn</t>
  </si>
  <si>
    <t>MĐ19</t>
  </si>
  <si>
    <t>MĐ20</t>
  </si>
  <si>
    <t>MĐ21</t>
  </si>
  <si>
    <t>MĐ22</t>
  </si>
  <si>
    <t>MĐ23</t>
  </si>
  <si>
    <t>MĐ24</t>
  </si>
  <si>
    <t>MĐ25</t>
  </si>
  <si>
    <t>MĐ26</t>
  </si>
  <si>
    <t>MĐ27</t>
  </si>
  <si>
    <t>MĐ28</t>
  </si>
  <si>
    <t>MĐ29</t>
  </si>
  <si>
    <t>MĐ30</t>
  </si>
  <si>
    <t>MĐ31</t>
  </si>
  <si>
    <t>MĐ32</t>
  </si>
  <si>
    <t>MĐ33</t>
  </si>
  <si>
    <t>MĐ34</t>
  </si>
  <si>
    <t>MĐ35</t>
  </si>
  <si>
    <t>Thực tập sản xuất</t>
  </si>
  <si>
    <t>MĐ36</t>
  </si>
  <si>
    <t>Thực tập tốt nghiệp</t>
  </si>
  <si>
    <t>II.3</t>
  </si>
  <si>
    <t>Môn học, mô đun tự chọn</t>
  </si>
  <si>
    <t>II.3.1</t>
  </si>
  <si>
    <t>MĐ37</t>
  </si>
  <si>
    <t>MĐ38</t>
  </si>
  <si>
    <t>II.3.2</t>
  </si>
  <si>
    <t>Tổng cộng (I+II)</t>
  </si>
  <si>
    <t xml:space="preserve">    HIỆU TRƯỞNG</t>
  </si>
  <si>
    <t>TP ĐÀO TẠO</t>
  </si>
  <si>
    <t>TRƯỞNG KHOA</t>
  </si>
  <si>
    <t xml:space="preserve">      Hồ Văn Đàm</t>
  </si>
  <si>
    <t>II.2</t>
  </si>
  <si>
    <t xml:space="preserve">Tổ chức, quản lý sản xuất </t>
  </si>
  <si>
    <r>
      <t xml:space="preserve">Trình độ đào tạo: </t>
    </r>
    <r>
      <rPr>
        <sz val="13"/>
        <rFont val="Times New Roman"/>
        <family val="1"/>
        <charset val="163"/>
      </rPr>
      <t xml:space="preserve"> </t>
    </r>
  </si>
  <si>
    <t>KHÓA HỌC: 2025 - 2028</t>
  </si>
  <si>
    <t>Giáo dục Chính trị</t>
  </si>
  <si>
    <t>Giáo dục Quốc phòng và An ninh</t>
  </si>
  <si>
    <t>Đậu Chí Dũng</t>
  </si>
  <si>
    <t>Nghệ An, ngày    tháng     năm 2025</t>
  </si>
  <si>
    <t>NGHỀ:  ĐIỆN CÔNG NGHIỆP</t>
  </si>
  <si>
    <t>Toán ứng dụng</t>
  </si>
  <si>
    <t>Mạch điện</t>
  </si>
  <si>
    <t>Vẽ điện</t>
  </si>
  <si>
    <t>Đo lường  điện</t>
  </si>
  <si>
    <t>Cung cấp điện</t>
  </si>
  <si>
    <t>Lắp đặt thiết bị phân phối và rơ le bảo vệ</t>
  </si>
  <si>
    <t xml:space="preserve">Điện tử </t>
  </si>
  <si>
    <t xml:space="preserve"> Lắp đặt điện chiếu sáng </t>
  </si>
  <si>
    <t>Lắp đặt cảnh báo an ninh</t>
  </si>
  <si>
    <t xml:space="preserve">Kỹ thuật cảm biến </t>
  </si>
  <si>
    <t>Điện lạnh</t>
  </si>
  <si>
    <t>PLC Cơ bản</t>
  </si>
  <si>
    <t>Lập trình HMI</t>
  </si>
  <si>
    <t>Kỹ thuật điều khiển tự động</t>
  </si>
  <si>
    <t xml:space="preserve">Máy điện cơ bản </t>
  </si>
  <si>
    <t>Máy điện nâng cao</t>
  </si>
  <si>
    <t>Điều khiển khí nén</t>
  </si>
  <si>
    <t>Điều khiển thủy lực</t>
  </si>
  <si>
    <t>Truyền động điện</t>
  </si>
  <si>
    <t>Điều khiển giám sát nhà thông minh</t>
  </si>
  <si>
    <t>Truyền thông công nghiệp</t>
  </si>
  <si>
    <t>Nhóm tự chọn 2: 
Truyền thông công nghiệp</t>
  </si>
  <si>
    <t>Nhóm tự chọn 1: 
PLC nâng cao</t>
  </si>
  <si>
    <t>MH09</t>
  </si>
  <si>
    <t>An toàn lao động và an toàn điện</t>
  </si>
  <si>
    <t>MH10</t>
  </si>
  <si>
    <t>Kỹ thuật nguội</t>
  </si>
  <si>
    <t>MĐ39</t>
  </si>
  <si>
    <t>Phan Hải Nam</t>
  </si>
  <si>
    <t>Điện công nghiệp</t>
  </si>
  <si>
    <t xml:space="preserve">Vật liệu điện - Khí cụ Điện </t>
  </si>
  <si>
    <t xml:space="preserve">Thị giác máy công nghiệp </t>
  </si>
  <si>
    <t>MĐ40</t>
  </si>
  <si>
    <t>MĐ41</t>
  </si>
  <si>
    <t xml:space="preserve">Trang bị điện </t>
  </si>
  <si>
    <t>Trang bị điện- điện tử máy công nghiệp</t>
  </si>
  <si>
    <t>Lắp đặt và vận hành hệ thống điện năng lượng tái tạo</t>
  </si>
  <si>
    <t>ky1</t>
  </si>
  <si>
    <t>ky2</t>
  </si>
  <si>
    <t>ky3</t>
  </si>
  <si>
    <t>ky4</t>
  </si>
  <si>
    <t>ky5</t>
  </si>
  <si>
    <t>ky6</t>
  </si>
  <si>
    <t>PLC Nâng cao</t>
  </si>
  <si>
    <r>
      <t>TR</t>
    </r>
    <r>
      <rPr>
        <b/>
        <u/>
        <sz val="10"/>
        <rFont val="Times New Roman"/>
        <family val="1"/>
        <charset val="163"/>
      </rPr>
      <t>ƯỜNG CAO ĐẲNG  KTCN VIỆT NAM - HÀN QU</t>
    </r>
    <r>
      <rPr>
        <b/>
        <sz val="10"/>
        <rFont val="Times New Roman"/>
        <family val="1"/>
        <charset val="163"/>
      </rPr>
      <t>ỐC</t>
    </r>
  </si>
  <si>
    <t>KẾ HOẠCH ĐÀO TẠO HỆ TRUNG CẤP</t>
  </si>
  <si>
    <t>NGHỀ: ĐIỆN CÔNG NGHIỆP</t>
  </si>
  <si>
    <t xml:space="preserve">                 Đối tượng: Tốt nghiệp THCS </t>
  </si>
  <si>
    <t>MĐ08</t>
  </si>
  <si>
    <t>MĐ09</t>
  </si>
  <si>
    <t>MĐ 11</t>
  </si>
  <si>
    <t>MĐ 12</t>
  </si>
  <si>
    <t>MĐ 13</t>
  </si>
  <si>
    <t>MĐ 14</t>
  </si>
  <si>
    <t>MĐ 15</t>
  </si>
  <si>
    <t>MĐ 16</t>
  </si>
  <si>
    <t>MĐ 17</t>
  </si>
  <si>
    <t>MĐ07</t>
  </si>
  <si>
    <t>Nghệ An ngày    tháng     năm 2025</t>
  </si>
  <si>
    <t>MĐ 10</t>
  </si>
  <si>
    <t>MĐ14</t>
  </si>
  <si>
    <t>MĐ12</t>
  </si>
  <si>
    <t>MĐ13</t>
  </si>
  <si>
    <t>MĐ15</t>
  </si>
  <si>
    <t>MĐ 18</t>
  </si>
  <si>
    <t>Điểu khiển khí nén</t>
  </si>
  <si>
    <r>
      <t>KHÓA HỌC:</t>
    </r>
    <r>
      <rPr>
        <sz val="12"/>
        <rFont val="Times New Roman"/>
        <family val="1"/>
        <charset val="163"/>
      </rPr>
      <t xml:space="preserve"> </t>
    </r>
    <r>
      <rPr>
        <b/>
        <sz val="12"/>
        <rFont val="Times New Roman"/>
        <family val="1"/>
        <charset val="163"/>
      </rPr>
      <t>2025 -2027</t>
    </r>
  </si>
  <si>
    <r>
      <t xml:space="preserve">TRƯỜNG </t>
    </r>
    <r>
      <rPr>
        <b/>
        <u/>
        <sz val="14"/>
        <rFont val="Times New Roman"/>
        <family val="1"/>
        <charset val="163"/>
      </rPr>
      <t xml:space="preserve">CAO ĐẲNG KTCN VIỆT NAM </t>
    </r>
    <r>
      <rPr>
        <b/>
        <sz val="14"/>
        <rFont val="Times New Roman"/>
        <family val="1"/>
        <charset val="163"/>
      </rPr>
      <t>- HÀN QUỐC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</si>
</sst>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24" x14ac:knownFonts="1">
    <font>
      <sz val="12"/>
      <name val=".VnTime"/>
    </font>
    <font>
      <sz val="12"/>
      <name val=".VnTime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.VnTime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sz val="13.5"/>
      <name val="Times New Roman"/>
      <family val="1"/>
      <charset val="163"/>
    </font>
    <font>
      <b/>
      <sz val="13.5"/>
      <name val="Times New Roman"/>
      <family val="1"/>
      <charset val="163"/>
    </font>
    <font>
      <b/>
      <sz val="11.5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10"/>
      <name val="Arial"/>
      <family val="2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b/>
      <u/>
      <sz val="14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18" fillId="0" borderId="0"/>
  </cellStyleXfs>
  <cellXfs count="126">
    <xf numFmtId="0" fontId="0" fillId="0" borderId="0" xfId="0"/>
    <xf numFmtId="0" fontId="1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3" applyFont="1" applyFill="1" applyBorder="1" applyAlignment="1">
      <alignment horizontal="center" vertical="center"/>
    </xf>
    <xf numFmtId="1" fontId="2" fillId="3" borderId="0" xfId="3" applyNumberFormat="1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16" fillId="3" borderId="0" xfId="3" applyFont="1" applyFill="1" applyAlignment="1">
      <alignment horizontal="center"/>
    </xf>
    <xf numFmtId="0" fontId="3" fillId="3" borderId="0" xfId="3" applyFont="1" applyFill="1" applyAlignment="1">
      <alignment horizontal="center" vertical="center"/>
    </xf>
    <xf numFmtId="0" fontId="3" fillId="3" borderId="0" xfId="3" applyFont="1" applyFill="1"/>
    <xf numFmtId="0" fontId="10" fillId="3" borderId="0" xfId="3" applyFont="1" applyFill="1" applyAlignment="1">
      <alignment horizontal="center"/>
    </xf>
    <xf numFmtId="0" fontId="3" fillId="0" borderId="0" xfId="3" applyFont="1" applyFill="1"/>
    <xf numFmtId="0" fontId="10" fillId="0" borderId="0" xfId="3" applyFont="1" applyAlignment="1">
      <alignment horizontal="left"/>
    </xf>
    <xf numFmtId="0" fontId="10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9" xfId="3" applyFont="1" applyFill="1" applyBorder="1" applyAlignment="1">
      <alignment horizontal="center" vertical="center" wrapText="1"/>
    </xf>
    <xf numFmtId="0" fontId="2" fillId="3" borderId="10" xfId="3" applyFont="1" applyFill="1" applyBorder="1" applyAlignment="1">
      <alignment horizontal="center" vertical="center" wrapText="1"/>
    </xf>
    <xf numFmtId="0" fontId="2" fillId="3" borderId="11" xfId="3" applyFont="1" applyFill="1" applyBorder="1" applyAlignment="1">
      <alignment horizontal="center" vertical="center" wrapText="1"/>
    </xf>
    <xf numFmtId="0" fontId="2" fillId="3" borderId="1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vertical="center"/>
    </xf>
    <xf numFmtId="0" fontId="2" fillId="0" borderId="5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2" fillId="3" borderId="13" xfId="3" applyFont="1" applyFill="1" applyBorder="1" applyAlignment="1">
      <alignment horizontal="center" vertical="center" wrapText="1"/>
    </xf>
    <xf numFmtId="0" fontId="2" fillId="3" borderId="14" xfId="3" applyFont="1" applyFill="1" applyBorder="1" applyAlignment="1">
      <alignment horizontal="center" vertical="center" wrapText="1"/>
    </xf>
    <xf numFmtId="0" fontId="2" fillId="3" borderId="15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0" fillId="3" borderId="7" xfId="3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5" fillId="3" borderId="0" xfId="3" applyFont="1" applyFill="1" applyAlignment="1">
      <alignment vertical="center"/>
    </xf>
    <xf numFmtId="0" fontId="20" fillId="3" borderId="8" xfId="3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8" xfId="8" applyFont="1" applyFill="1" applyBorder="1" applyAlignment="1">
      <alignment horizontal="center" vertical="center" wrapText="1"/>
    </xf>
    <xf numFmtId="0" fontId="20" fillId="2" borderId="5" xfId="8" applyFont="1" applyFill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left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0" fontId="14" fillId="3" borderId="0" xfId="3" applyFont="1" applyFill="1" applyAlignment="1">
      <alignment vertical="center"/>
    </xf>
    <xf numFmtId="0" fontId="3" fillId="0" borderId="7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1" fontId="15" fillId="0" borderId="0" xfId="3" applyNumberFormat="1" applyFont="1" applyFill="1" applyBorder="1" applyAlignment="1">
      <alignment vertical="center"/>
    </xf>
    <xf numFmtId="1" fontId="15" fillId="3" borderId="0" xfId="3" applyNumberFormat="1" applyFont="1" applyFill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22" fillId="3" borderId="0" xfId="3" applyFont="1" applyFill="1" applyBorder="1" applyAlignment="1">
      <alignment horizontal="center" vertical="center" wrapText="1"/>
    </xf>
    <xf numFmtId="1" fontId="3" fillId="3" borderId="0" xfId="3" applyNumberFormat="1" applyFont="1" applyFill="1" applyAlignment="1">
      <alignment vertical="center"/>
    </xf>
    <xf numFmtId="0" fontId="19" fillId="3" borderId="0" xfId="3" applyFont="1" applyFill="1" applyAlignment="1">
      <alignment horizontal="left" vertical="center" wrapText="1"/>
    </xf>
    <xf numFmtId="0" fontId="19" fillId="3" borderId="0" xfId="3" applyFont="1" applyFill="1" applyAlignment="1">
      <alignment horizontal="center"/>
    </xf>
    <xf numFmtId="0" fontId="19" fillId="3" borderId="0" xfId="3" applyFont="1" applyFill="1" applyAlignment="1">
      <alignment horizontal="center" vertical="center"/>
    </xf>
    <xf numFmtId="0" fontId="2" fillId="3" borderId="0" xfId="3" applyFont="1" applyFill="1" applyAlignment="1">
      <alignment horizontal="left" vertical="center" wrapText="1"/>
    </xf>
    <xf numFmtId="0" fontId="2" fillId="3" borderId="0" xfId="3" applyFont="1" applyFill="1" applyAlignment="1">
      <alignment horizont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 wrapText="1"/>
    </xf>
    <xf numFmtId="0" fontId="3" fillId="3" borderId="0" xfId="3" applyFont="1" applyFill="1" applyAlignment="1">
      <alignment horizontal="left"/>
    </xf>
    <xf numFmtId="0" fontId="19" fillId="3" borderId="0" xfId="3" applyFont="1" applyFill="1"/>
    <xf numFmtId="0" fontId="19" fillId="3" borderId="0" xfId="3" applyFont="1" applyFill="1" applyAlignment="1">
      <alignment vertical="center" wrapText="1"/>
    </xf>
    <xf numFmtId="0" fontId="19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horizontal="left" vertical="center" wrapText="1"/>
    </xf>
    <xf numFmtId="0" fontId="4" fillId="3" borderId="0" xfId="3" applyFont="1" applyFill="1"/>
    <xf numFmtId="0" fontId="4" fillId="3" borderId="0" xfId="3" applyFont="1" applyFill="1" applyAlignment="1">
      <alignment vertical="center" wrapText="1"/>
    </xf>
    <xf numFmtId="0" fontId="4" fillId="3" borderId="0" xfId="3" applyFont="1" applyFill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0">
    <cellStyle name="Comma 2" xfId="7"/>
    <cellStyle name="Normal" xfId="0" builtinId="0"/>
    <cellStyle name="Normal 2" xfId="2"/>
    <cellStyle name="Normal 2 2" xfId="9"/>
    <cellStyle name="Normal 3" xfId="3"/>
    <cellStyle name="Normal 3 2" xfId="5"/>
    <cellStyle name="Normal 4" xfId="1"/>
    <cellStyle name="Normal 4 2" xfId="8"/>
    <cellStyle name="Normal 5" xfId="4"/>
    <cellStyle name="Normal 5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9" zoomScale="115" zoomScaleNormal="115" workbookViewId="0">
      <selection activeCell="E35" sqref="E35:J35"/>
    </sheetView>
  </sheetViews>
  <sheetFormatPr defaultColWidth="9" defaultRowHeight="15.75" x14ac:dyDescent="0.25"/>
  <cols>
    <col min="1" max="1" width="7.375" style="14" customWidth="1"/>
    <col min="2" max="2" width="25.625" style="72" bestFit="1" customWidth="1"/>
    <col min="3" max="3" width="5.125" style="72" customWidth="1"/>
    <col min="4" max="4" width="6.25" style="14" bestFit="1" customWidth="1"/>
    <col min="5" max="6" width="4.875" style="14" customWidth="1"/>
    <col min="7" max="7" width="6.25" style="14" customWidth="1"/>
    <col min="8" max="9" width="4.25" style="13" customWidth="1"/>
    <col min="10" max="10" width="4.25" style="14" customWidth="1"/>
    <col min="11" max="11" width="5.125" style="13" customWidth="1"/>
    <col min="12" max="13" width="9" style="14"/>
    <col min="14" max="14" width="9.875" style="14" bestFit="1" customWidth="1"/>
    <col min="15" max="255" width="9" style="14"/>
    <col min="256" max="256" width="7.375" style="14" customWidth="1"/>
    <col min="257" max="257" width="25.625" style="14" bestFit="1" customWidth="1"/>
    <col min="258" max="258" width="5.125" style="14" customWidth="1"/>
    <col min="259" max="259" width="6.25" style="14" bestFit="1" customWidth="1"/>
    <col min="260" max="261" width="4.875" style="14" customWidth="1"/>
    <col min="262" max="262" width="6.25" style="14" customWidth="1"/>
    <col min="263" max="265" width="4.25" style="14" customWidth="1"/>
    <col min="266" max="266" width="5.125" style="14" customWidth="1"/>
    <col min="267" max="269" width="9" style="14"/>
    <col min="270" max="270" width="9.875" style="14" bestFit="1" customWidth="1"/>
    <col min="271" max="511" width="9" style="14"/>
    <col min="512" max="512" width="7.375" style="14" customWidth="1"/>
    <col min="513" max="513" width="25.625" style="14" bestFit="1" customWidth="1"/>
    <col min="514" max="514" width="5.125" style="14" customWidth="1"/>
    <col min="515" max="515" width="6.25" style="14" bestFit="1" customWidth="1"/>
    <col min="516" max="517" width="4.875" style="14" customWidth="1"/>
    <col min="518" max="518" width="6.25" style="14" customWidth="1"/>
    <col min="519" max="521" width="4.25" style="14" customWidth="1"/>
    <col min="522" max="522" width="5.125" style="14" customWidth="1"/>
    <col min="523" max="525" width="9" style="14"/>
    <col min="526" max="526" width="9.875" style="14" bestFit="1" customWidth="1"/>
    <col min="527" max="767" width="9" style="14"/>
    <col min="768" max="768" width="7.375" style="14" customWidth="1"/>
    <col min="769" max="769" width="25.625" style="14" bestFit="1" customWidth="1"/>
    <col min="770" max="770" width="5.125" style="14" customWidth="1"/>
    <col min="771" max="771" width="6.25" style="14" bestFit="1" customWidth="1"/>
    <col min="772" max="773" width="4.875" style="14" customWidth="1"/>
    <col min="774" max="774" width="6.25" style="14" customWidth="1"/>
    <col min="775" max="777" width="4.25" style="14" customWidth="1"/>
    <col min="778" max="778" width="5.125" style="14" customWidth="1"/>
    <col min="779" max="781" width="9" style="14"/>
    <col min="782" max="782" width="9.875" style="14" bestFit="1" customWidth="1"/>
    <col min="783" max="1023" width="9" style="14"/>
    <col min="1024" max="1024" width="7.375" style="14" customWidth="1"/>
    <col min="1025" max="1025" width="25.625" style="14" bestFit="1" customWidth="1"/>
    <col min="1026" max="1026" width="5.125" style="14" customWidth="1"/>
    <col min="1027" max="1027" width="6.25" style="14" bestFit="1" customWidth="1"/>
    <col min="1028" max="1029" width="4.875" style="14" customWidth="1"/>
    <col min="1030" max="1030" width="6.25" style="14" customWidth="1"/>
    <col min="1031" max="1033" width="4.25" style="14" customWidth="1"/>
    <col min="1034" max="1034" width="5.125" style="14" customWidth="1"/>
    <col min="1035" max="1037" width="9" style="14"/>
    <col min="1038" max="1038" width="9.875" style="14" bestFit="1" customWidth="1"/>
    <col min="1039" max="1279" width="9" style="14"/>
    <col min="1280" max="1280" width="7.375" style="14" customWidth="1"/>
    <col min="1281" max="1281" width="25.625" style="14" bestFit="1" customWidth="1"/>
    <col min="1282" max="1282" width="5.125" style="14" customWidth="1"/>
    <col min="1283" max="1283" width="6.25" style="14" bestFit="1" customWidth="1"/>
    <col min="1284" max="1285" width="4.875" style="14" customWidth="1"/>
    <col min="1286" max="1286" width="6.25" style="14" customWidth="1"/>
    <col min="1287" max="1289" width="4.25" style="14" customWidth="1"/>
    <col min="1290" max="1290" width="5.125" style="14" customWidth="1"/>
    <col min="1291" max="1293" width="9" style="14"/>
    <col min="1294" max="1294" width="9.875" style="14" bestFit="1" customWidth="1"/>
    <col min="1295" max="1535" width="9" style="14"/>
    <col min="1536" max="1536" width="7.375" style="14" customWidth="1"/>
    <col min="1537" max="1537" width="25.625" style="14" bestFit="1" customWidth="1"/>
    <col min="1538" max="1538" width="5.125" style="14" customWidth="1"/>
    <col min="1539" max="1539" width="6.25" style="14" bestFit="1" customWidth="1"/>
    <col min="1540" max="1541" width="4.875" style="14" customWidth="1"/>
    <col min="1542" max="1542" width="6.25" style="14" customWidth="1"/>
    <col min="1543" max="1545" width="4.25" style="14" customWidth="1"/>
    <col min="1546" max="1546" width="5.125" style="14" customWidth="1"/>
    <col min="1547" max="1549" width="9" style="14"/>
    <col min="1550" max="1550" width="9.875" style="14" bestFit="1" customWidth="1"/>
    <col min="1551" max="1791" width="9" style="14"/>
    <col min="1792" max="1792" width="7.375" style="14" customWidth="1"/>
    <col min="1793" max="1793" width="25.625" style="14" bestFit="1" customWidth="1"/>
    <col min="1794" max="1794" width="5.125" style="14" customWidth="1"/>
    <col min="1795" max="1795" width="6.25" style="14" bestFit="1" customWidth="1"/>
    <col min="1796" max="1797" width="4.875" style="14" customWidth="1"/>
    <col min="1798" max="1798" width="6.25" style="14" customWidth="1"/>
    <col min="1799" max="1801" width="4.25" style="14" customWidth="1"/>
    <col min="1802" max="1802" width="5.125" style="14" customWidth="1"/>
    <col min="1803" max="1805" width="9" style="14"/>
    <col min="1806" max="1806" width="9.875" style="14" bestFit="1" customWidth="1"/>
    <col min="1807" max="2047" width="9" style="14"/>
    <col min="2048" max="2048" width="7.375" style="14" customWidth="1"/>
    <col min="2049" max="2049" width="25.625" style="14" bestFit="1" customWidth="1"/>
    <col min="2050" max="2050" width="5.125" style="14" customWidth="1"/>
    <col min="2051" max="2051" width="6.25" style="14" bestFit="1" customWidth="1"/>
    <col min="2052" max="2053" width="4.875" style="14" customWidth="1"/>
    <col min="2054" max="2054" width="6.25" style="14" customWidth="1"/>
    <col min="2055" max="2057" width="4.25" style="14" customWidth="1"/>
    <col min="2058" max="2058" width="5.125" style="14" customWidth="1"/>
    <col min="2059" max="2061" width="9" style="14"/>
    <col min="2062" max="2062" width="9.875" style="14" bestFit="1" customWidth="1"/>
    <col min="2063" max="2303" width="9" style="14"/>
    <col min="2304" max="2304" width="7.375" style="14" customWidth="1"/>
    <col min="2305" max="2305" width="25.625" style="14" bestFit="1" customWidth="1"/>
    <col min="2306" max="2306" width="5.125" style="14" customWidth="1"/>
    <col min="2307" max="2307" width="6.25" style="14" bestFit="1" customWidth="1"/>
    <col min="2308" max="2309" width="4.875" style="14" customWidth="1"/>
    <col min="2310" max="2310" width="6.25" style="14" customWidth="1"/>
    <col min="2311" max="2313" width="4.25" style="14" customWidth="1"/>
    <col min="2314" max="2314" width="5.125" style="14" customWidth="1"/>
    <col min="2315" max="2317" width="9" style="14"/>
    <col min="2318" max="2318" width="9.875" style="14" bestFit="1" customWidth="1"/>
    <col min="2319" max="2559" width="9" style="14"/>
    <col min="2560" max="2560" width="7.375" style="14" customWidth="1"/>
    <col min="2561" max="2561" width="25.625" style="14" bestFit="1" customWidth="1"/>
    <col min="2562" max="2562" width="5.125" style="14" customWidth="1"/>
    <col min="2563" max="2563" width="6.25" style="14" bestFit="1" customWidth="1"/>
    <col min="2564" max="2565" width="4.875" style="14" customWidth="1"/>
    <col min="2566" max="2566" width="6.25" style="14" customWidth="1"/>
    <col min="2567" max="2569" width="4.25" style="14" customWidth="1"/>
    <col min="2570" max="2570" width="5.125" style="14" customWidth="1"/>
    <col min="2571" max="2573" width="9" style="14"/>
    <col min="2574" max="2574" width="9.875" style="14" bestFit="1" customWidth="1"/>
    <col min="2575" max="2815" width="9" style="14"/>
    <col min="2816" max="2816" width="7.375" style="14" customWidth="1"/>
    <col min="2817" max="2817" width="25.625" style="14" bestFit="1" customWidth="1"/>
    <col min="2818" max="2818" width="5.125" style="14" customWidth="1"/>
    <col min="2819" max="2819" width="6.25" style="14" bestFit="1" customWidth="1"/>
    <col min="2820" max="2821" width="4.875" style="14" customWidth="1"/>
    <col min="2822" max="2822" width="6.25" style="14" customWidth="1"/>
    <col min="2823" max="2825" width="4.25" style="14" customWidth="1"/>
    <col min="2826" max="2826" width="5.125" style="14" customWidth="1"/>
    <col min="2827" max="2829" width="9" style="14"/>
    <col min="2830" max="2830" width="9.875" style="14" bestFit="1" customWidth="1"/>
    <col min="2831" max="3071" width="9" style="14"/>
    <col min="3072" max="3072" width="7.375" style="14" customWidth="1"/>
    <col min="3073" max="3073" width="25.625" style="14" bestFit="1" customWidth="1"/>
    <col min="3074" max="3074" width="5.125" style="14" customWidth="1"/>
    <col min="3075" max="3075" width="6.25" style="14" bestFit="1" customWidth="1"/>
    <col min="3076" max="3077" width="4.875" style="14" customWidth="1"/>
    <col min="3078" max="3078" width="6.25" style="14" customWidth="1"/>
    <col min="3079" max="3081" width="4.25" style="14" customWidth="1"/>
    <col min="3082" max="3082" width="5.125" style="14" customWidth="1"/>
    <col min="3083" max="3085" width="9" style="14"/>
    <col min="3086" max="3086" width="9.875" style="14" bestFit="1" customWidth="1"/>
    <col min="3087" max="3327" width="9" style="14"/>
    <col min="3328" max="3328" width="7.375" style="14" customWidth="1"/>
    <col min="3329" max="3329" width="25.625" style="14" bestFit="1" customWidth="1"/>
    <col min="3330" max="3330" width="5.125" style="14" customWidth="1"/>
    <col min="3331" max="3331" width="6.25" style="14" bestFit="1" customWidth="1"/>
    <col min="3332" max="3333" width="4.875" style="14" customWidth="1"/>
    <col min="3334" max="3334" width="6.25" style="14" customWidth="1"/>
    <col min="3335" max="3337" width="4.25" style="14" customWidth="1"/>
    <col min="3338" max="3338" width="5.125" style="14" customWidth="1"/>
    <col min="3339" max="3341" width="9" style="14"/>
    <col min="3342" max="3342" width="9.875" style="14" bestFit="1" customWidth="1"/>
    <col min="3343" max="3583" width="9" style="14"/>
    <col min="3584" max="3584" width="7.375" style="14" customWidth="1"/>
    <col min="3585" max="3585" width="25.625" style="14" bestFit="1" customWidth="1"/>
    <col min="3586" max="3586" width="5.125" style="14" customWidth="1"/>
    <col min="3587" max="3587" width="6.25" style="14" bestFit="1" customWidth="1"/>
    <col min="3588" max="3589" width="4.875" style="14" customWidth="1"/>
    <col min="3590" max="3590" width="6.25" style="14" customWidth="1"/>
    <col min="3591" max="3593" width="4.25" style="14" customWidth="1"/>
    <col min="3594" max="3594" width="5.125" style="14" customWidth="1"/>
    <col min="3595" max="3597" width="9" style="14"/>
    <col min="3598" max="3598" width="9.875" style="14" bestFit="1" customWidth="1"/>
    <col min="3599" max="3839" width="9" style="14"/>
    <col min="3840" max="3840" width="7.375" style="14" customWidth="1"/>
    <col min="3841" max="3841" width="25.625" style="14" bestFit="1" customWidth="1"/>
    <col min="3842" max="3842" width="5.125" style="14" customWidth="1"/>
    <col min="3843" max="3843" width="6.25" style="14" bestFit="1" customWidth="1"/>
    <col min="3844" max="3845" width="4.875" style="14" customWidth="1"/>
    <col min="3846" max="3846" width="6.25" style="14" customWidth="1"/>
    <col min="3847" max="3849" width="4.25" style="14" customWidth="1"/>
    <col min="3850" max="3850" width="5.125" style="14" customWidth="1"/>
    <col min="3851" max="3853" width="9" style="14"/>
    <col min="3854" max="3854" width="9.875" style="14" bestFit="1" customWidth="1"/>
    <col min="3855" max="4095" width="9" style="14"/>
    <col min="4096" max="4096" width="7.375" style="14" customWidth="1"/>
    <col min="4097" max="4097" width="25.625" style="14" bestFit="1" customWidth="1"/>
    <col min="4098" max="4098" width="5.125" style="14" customWidth="1"/>
    <col min="4099" max="4099" width="6.25" style="14" bestFit="1" customWidth="1"/>
    <col min="4100" max="4101" width="4.875" style="14" customWidth="1"/>
    <col min="4102" max="4102" width="6.25" style="14" customWidth="1"/>
    <col min="4103" max="4105" width="4.25" style="14" customWidth="1"/>
    <col min="4106" max="4106" width="5.125" style="14" customWidth="1"/>
    <col min="4107" max="4109" width="9" style="14"/>
    <col min="4110" max="4110" width="9.875" style="14" bestFit="1" customWidth="1"/>
    <col min="4111" max="4351" width="9" style="14"/>
    <col min="4352" max="4352" width="7.375" style="14" customWidth="1"/>
    <col min="4353" max="4353" width="25.625" style="14" bestFit="1" customWidth="1"/>
    <col min="4354" max="4354" width="5.125" style="14" customWidth="1"/>
    <col min="4355" max="4355" width="6.25" style="14" bestFit="1" customWidth="1"/>
    <col min="4356" max="4357" width="4.875" style="14" customWidth="1"/>
    <col min="4358" max="4358" width="6.25" style="14" customWidth="1"/>
    <col min="4359" max="4361" width="4.25" style="14" customWidth="1"/>
    <col min="4362" max="4362" width="5.125" style="14" customWidth="1"/>
    <col min="4363" max="4365" width="9" style="14"/>
    <col min="4366" max="4366" width="9.875" style="14" bestFit="1" customWidth="1"/>
    <col min="4367" max="4607" width="9" style="14"/>
    <col min="4608" max="4608" width="7.375" style="14" customWidth="1"/>
    <col min="4609" max="4609" width="25.625" style="14" bestFit="1" customWidth="1"/>
    <col min="4610" max="4610" width="5.125" style="14" customWidth="1"/>
    <col min="4611" max="4611" width="6.25" style="14" bestFit="1" customWidth="1"/>
    <col min="4612" max="4613" width="4.875" style="14" customWidth="1"/>
    <col min="4614" max="4614" width="6.25" style="14" customWidth="1"/>
    <col min="4615" max="4617" width="4.25" style="14" customWidth="1"/>
    <col min="4618" max="4618" width="5.125" style="14" customWidth="1"/>
    <col min="4619" max="4621" width="9" style="14"/>
    <col min="4622" max="4622" width="9.875" style="14" bestFit="1" customWidth="1"/>
    <col min="4623" max="4863" width="9" style="14"/>
    <col min="4864" max="4864" width="7.375" style="14" customWidth="1"/>
    <col min="4865" max="4865" width="25.625" style="14" bestFit="1" customWidth="1"/>
    <col min="4866" max="4866" width="5.125" style="14" customWidth="1"/>
    <col min="4867" max="4867" width="6.25" style="14" bestFit="1" customWidth="1"/>
    <col min="4868" max="4869" width="4.875" style="14" customWidth="1"/>
    <col min="4870" max="4870" width="6.25" style="14" customWidth="1"/>
    <col min="4871" max="4873" width="4.25" style="14" customWidth="1"/>
    <col min="4874" max="4874" width="5.125" style="14" customWidth="1"/>
    <col min="4875" max="4877" width="9" style="14"/>
    <col min="4878" max="4878" width="9.875" style="14" bestFit="1" customWidth="1"/>
    <col min="4879" max="5119" width="9" style="14"/>
    <col min="5120" max="5120" width="7.375" style="14" customWidth="1"/>
    <col min="5121" max="5121" width="25.625" style="14" bestFit="1" customWidth="1"/>
    <col min="5122" max="5122" width="5.125" style="14" customWidth="1"/>
    <col min="5123" max="5123" width="6.25" style="14" bestFit="1" customWidth="1"/>
    <col min="5124" max="5125" width="4.875" style="14" customWidth="1"/>
    <col min="5126" max="5126" width="6.25" style="14" customWidth="1"/>
    <col min="5127" max="5129" width="4.25" style="14" customWidth="1"/>
    <col min="5130" max="5130" width="5.125" style="14" customWidth="1"/>
    <col min="5131" max="5133" width="9" style="14"/>
    <col min="5134" max="5134" width="9.875" style="14" bestFit="1" customWidth="1"/>
    <col min="5135" max="5375" width="9" style="14"/>
    <col min="5376" max="5376" width="7.375" style="14" customWidth="1"/>
    <col min="5377" max="5377" width="25.625" style="14" bestFit="1" customWidth="1"/>
    <col min="5378" max="5378" width="5.125" style="14" customWidth="1"/>
    <col min="5379" max="5379" width="6.25" style="14" bestFit="1" customWidth="1"/>
    <col min="5380" max="5381" width="4.875" style="14" customWidth="1"/>
    <col min="5382" max="5382" width="6.25" style="14" customWidth="1"/>
    <col min="5383" max="5385" width="4.25" style="14" customWidth="1"/>
    <col min="5386" max="5386" width="5.125" style="14" customWidth="1"/>
    <col min="5387" max="5389" width="9" style="14"/>
    <col min="5390" max="5390" width="9.875" style="14" bestFit="1" customWidth="1"/>
    <col min="5391" max="5631" width="9" style="14"/>
    <col min="5632" max="5632" width="7.375" style="14" customWidth="1"/>
    <col min="5633" max="5633" width="25.625" style="14" bestFit="1" customWidth="1"/>
    <col min="5634" max="5634" width="5.125" style="14" customWidth="1"/>
    <col min="5635" max="5635" width="6.25" style="14" bestFit="1" customWidth="1"/>
    <col min="5636" max="5637" width="4.875" style="14" customWidth="1"/>
    <col min="5638" max="5638" width="6.25" style="14" customWidth="1"/>
    <col min="5639" max="5641" width="4.25" style="14" customWidth="1"/>
    <col min="5642" max="5642" width="5.125" style="14" customWidth="1"/>
    <col min="5643" max="5645" width="9" style="14"/>
    <col min="5646" max="5646" width="9.875" style="14" bestFit="1" customWidth="1"/>
    <col min="5647" max="5887" width="9" style="14"/>
    <col min="5888" max="5888" width="7.375" style="14" customWidth="1"/>
    <col min="5889" max="5889" width="25.625" style="14" bestFit="1" customWidth="1"/>
    <col min="5890" max="5890" width="5.125" style="14" customWidth="1"/>
    <col min="5891" max="5891" width="6.25" style="14" bestFit="1" customWidth="1"/>
    <col min="5892" max="5893" width="4.875" style="14" customWidth="1"/>
    <col min="5894" max="5894" width="6.25" style="14" customWidth="1"/>
    <col min="5895" max="5897" width="4.25" style="14" customWidth="1"/>
    <col min="5898" max="5898" width="5.125" style="14" customWidth="1"/>
    <col min="5899" max="5901" width="9" style="14"/>
    <col min="5902" max="5902" width="9.875" style="14" bestFit="1" customWidth="1"/>
    <col min="5903" max="6143" width="9" style="14"/>
    <col min="6144" max="6144" width="7.375" style="14" customWidth="1"/>
    <col min="6145" max="6145" width="25.625" style="14" bestFit="1" customWidth="1"/>
    <col min="6146" max="6146" width="5.125" style="14" customWidth="1"/>
    <col min="6147" max="6147" width="6.25" style="14" bestFit="1" customWidth="1"/>
    <col min="6148" max="6149" width="4.875" style="14" customWidth="1"/>
    <col min="6150" max="6150" width="6.25" style="14" customWidth="1"/>
    <col min="6151" max="6153" width="4.25" style="14" customWidth="1"/>
    <col min="6154" max="6154" width="5.125" style="14" customWidth="1"/>
    <col min="6155" max="6157" width="9" style="14"/>
    <col min="6158" max="6158" width="9.875" style="14" bestFit="1" customWidth="1"/>
    <col min="6159" max="6399" width="9" style="14"/>
    <col min="6400" max="6400" width="7.375" style="14" customWidth="1"/>
    <col min="6401" max="6401" width="25.625" style="14" bestFit="1" customWidth="1"/>
    <col min="6402" max="6402" width="5.125" style="14" customWidth="1"/>
    <col min="6403" max="6403" width="6.25" style="14" bestFit="1" customWidth="1"/>
    <col min="6404" max="6405" width="4.875" style="14" customWidth="1"/>
    <col min="6406" max="6406" width="6.25" style="14" customWidth="1"/>
    <col min="6407" max="6409" width="4.25" style="14" customWidth="1"/>
    <col min="6410" max="6410" width="5.125" style="14" customWidth="1"/>
    <col min="6411" max="6413" width="9" style="14"/>
    <col min="6414" max="6414" width="9.875" style="14" bestFit="1" customWidth="1"/>
    <col min="6415" max="6655" width="9" style="14"/>
    <col min="6656" max="6656" width="7.375" style="14" customWidth="1"/>
    <col min="6657" max="6657" width="25.625" style="14" bestFit="1" customWidth="1"/>
    <col min="6658" max="6658" width="5.125" style="14" customWidth="1"/>
    <col min="6659" max="6659" width="6.25" style="14" bestFit="1" customWidth="1"/>
    <col min="6660" max="6661" width="4.875" style="14" customWidth="1"/>
    <col min="6662" max="6662" width="6.25" style="14" customWidth="1"/>
    <col min="6663" max="6665" width="4.25" style="14" customWidth="1"/>
    <col min="6666" max="6666" width="5.125" style="14" customWidth="1"/>
    <col min="6667" max="6669" width="9" style="14"/>
    <col min="6670" max="6670" width="9.875" style="14" bestFit="1" customWidth="1"/>
    <col min="6671" max="6911" width="9" style="14"/>
    <col min="6912" max="6912" width="7.375" style="14" customWidth="1"/>
    <col min="6913" max="6913" width="25.625" style="14" bestFit="1" customWidth="1"/>
    <col min="6914" max="6914" width="5.125" style="14" customWidth="1"/>
    <col min="6915" max="6915" width="6.25" style="14" bestFit="1" customWidth="1"/>
    <col min="6916" max="6917" width="4.875" style="14" customWidth="1"/>
    <col min="6918" max="6918" width="6.25" style="14" customWidth="1"/>
    <col min="6919" max="6921" width="4.25" style="14" customWidth="1"/>
    <col min="6922" max="6922" width="5.125" style="14" customWidth="1"/>
    <col min="6923" max="6925" width="9" style="14"/>
    <col min="6926" max="6926" width="9.875" style="14" bestFit="1" customWidth="1"/>
    <col min="6927" max="7167" width="9" style="14"/>
    <col min="7168" max="7168" width="7.375" style="14" customWidth="1"/>
    <col min="7169" max="7169" width="25.625" style="14" bestFit="1" customWidth="1"/>
    <col min="7170" max="7170" width="5.125" style="14" customWidth="1"/>
    <col min="7171" max="7171" width="6.25" style="14" bestFit="1" customWidth="1"/>
    <col min="7172" max="7173" width="4.875" style="14" customWidth="1"/>
    <col min="7174" max="7174" width="6.25" style="14" customWidth="1"/>
    <col min="7175" max="7177" width="4.25" style="14" customWidth="1"/>
    <col min="7178" max="7178" width="5.125" style="14" customWidth="1"/>
    <col min="7179" max="7181" width="9" style="14"/>
    <col min="7182" max="7182" width="9.875" style="14" bestFit="1" customWidth="1"/>
    <col min="7183" max="7423" width="9" style="14"/>
    <col min="7424" max="7424" width="7.375" style="14" customWidth="1"/>
    <col min="7425" max="7425" width="25.625" style="14" bestFit="1" customWidth="1"/>
    <col min="7426" max="7426" width="5.125" style="14" customWidth="1"/>
    <col min="7427" max="7427" width="6.25" style="14" bestFit="1" customWidth="1"/>
    <col min="7428" max="7429" width="4.875" style="14" customWidth="1"/>
    <col min="7430" max="7430" width="6.25" style="14" customWidth="1"/>
    <col min="7431" max="7433" width="4.25" style="14" customWidth="1"/>
    <col min="7434" max="7434" width="5.125" style="14" customWidth="1"/>
    <col min="7435" max="7437" width="9" style="14"/>
    <col min="7438" max="7438" width="9.875" style="14" bestFit="1" customWidth="1"/>
    <col min="7439" max="7679" width="9" style="14"/>
    <col min="7680" max="7680" width="7.375" style="14" customWidth="1"/>
    <col min="7681" max="7681" width="25.625" style="14" bestFit="1" customWidth="1"/>
    <col min="7682" max="7682" width="5.125" style="14" customWidth="1"/>
    <col min="7683" max="7683" width="6.25" style="14" bestFit="1" customWidth="1"/>
    <col min="7684" max="7685" width="4.875" style="14" customWidth="1"/>
    <col min="7686" max="7686" width="6.25" style="14" customWidth="1"/>
    <col min="7687" max="7689" width="4.25" style="14" customWidth="1"/>
    <col min="7690" max="7690" width="5.125" style="14" customWidth="1"/>
    <col min="7691" max="7693" width="9" style="14"/>
    <col min="7694" max="7694" width="9.875" style="14" bestFit="1" customWidth="1"/>
    <col min="7695" max="7935" width="9" style="14"/>
    <col min="7936" max="7936" width="7.375" style="14" customWidth="1"/>
    <col min="7937" max="7937" width="25.625" style="14" bestFit="1" customWidth="1"/>
    <col min="7938" max="7938" width="5.125" style="14" customWidth="1"/>
    <col min="7939" max="7939" width="6.25" style="14" bestFit="1" customWidth="1"/>
    <col min="7940" max="7941" width="4.875" style="14" customWidth="1"/>
    <col min="7942" max="7942" width="6.25" style="14" customWidth="1"/>
    <col min="7943" max="7945" width="4.25" style="14" customWidth="1"/>
    <col min="7946" max="7946" width="5.125" style="14" customWidth="1"/>
    <col min="7947" max="7949" width="9" style="14"/>
    <col min="7950" max="7950" width="9.875" style="14" bestFit="1" customWidth="1"/>
    <col min="7951" max="8191" width="9" style="14"/>
    <col min="8192" max="8192" width="7.375" style="14" customWidth="1"/>
    <col min="8193" max="8193" width="25.625" style="14" bestFit="1" customWidth="1"/>
    <col min="8194" max="8194" width="5.125" style="14" customWidth="1"/>
    <col min="8195" max="8195" width="6.25" style="14" bestFit="1" customWidth="1"/>
    <col min="8196" max="8197" width="4.875" style="14" customWidth="1"/>
    <col min="8198" max="8198" width="6.25" style="14" customWidth="1"/>
    <col min="8199" max="8201" width="4.25" style="14" customWidth="1"/>
    <col min="8202" max="8202" width="5.125" style="14" customWidth="1"/>
    <col min="8203" max="8205" width="9" style="14"/>
    <col min="8206" max="8206" width="9.875" style="14" bestFit="1" customWidth="1"/>
    <col min="8207" max="8447" width="9" style="14"/>
    <col min="8448" max="8448" width="7.375" style="14" customWidth="1"/>
    <col min="8449" max="8449" width="25.625" style="14" bestFit="1" customWidth="1"/>
    <col min="8450" max="8450" width="5.125" style="14" customWidth="1"/>
    <col min="8451" max="8451" width="6.25" style="14" bestFit="1" customWidth="1"/>
    <col min="8452" max="8453" width="4.875" style="14" customWidth="1"/>
    <col min="8454" max="8454" width="6.25" style="14" customWidth="1"/>
    <col min="8455" max="8457" width="4.25" style="14" customWidth="1"/>
    <col min="8458" max="8458" width="5.125" style="14" customWidth="1"/>
    <col min="8459" max="8461" width="9" style="14"/>
    <col min="8462" max="8462" width="9.875" style="14" bestFit="1" customWidth="1"/>
    <col min="8463" max="8703" width="9" style="14"/>
    <col min="8704" max="8704" width="7.375" style="14" customWidth="1"/>
    <col min="8705" max="8705" width="25.625" style="14" bestFit="1" customWidth="1"/>
    <col min="8706" max="8706" width="5.125" style="14" customWidth="1"/>
    <col min="8707" max="8707" width="6.25" style="14" bestFit="1" customWidth="1"/>
    <col min="8708" max="8709" width="4.875" style="14" customWidth="1"/>
    <col min="8710" max="8710" width="6.25" style="14" customWidth="1"/>
    <col min="8711" max="8713" width="4.25" style="14" customWidth="1"/>
    <col min="8714" max="8714" width="5.125" style="14" customWidth="1"/>
    <col min="8715" max="8717" width="9" style="14"/>
    <col min="8718" max="8718" width="9.875" style="14" bestFit="1" customWidth="1"/>
    <col min="8719" max="8959" width="9" style="14"/>
    <col min="8960" max="8960" width="7.375" style="14" customWidth="1"/>
    <col min="8961" max="8961" width="25.625" style="14" bestFit="1" customWidth="1"/>
    <col min="8962" max="8962" width="5.125" style="14" customWidth="1"/>
    <col min="8963" max="8963" width="6.25" style="14" bestFit="1" customWidth="1"/>
    <col min="8964" max="8965" width="4.875" style="14" customWidth="1"/>
    <col min="8966" max="8966" width="6.25" style="14" customWidth="1"/>
    <col min="8967" max="8969" width="4.25" style="14" customWidth="1"/>
    <col min="8970" max="8970" width="5.125" style="14" customWidth="1"/>
    <col min="8971" max="8973" width="9" style="14"/>
    <col min="8974" max="8974" width="9.875" style="14" bestFit="1" customWidth="1"/>
    <col min="8975" max="9215" width="9" style="14"/>
    <col min="9216" max="9216" width="7.375" style="14" customWidth="1"/>
    <col min="9217" max="9217" width="25.625" style="14" bestFit="1" customWidth="1"/>
    <col min="9218" max="9218" width="5.125" style="14" customWidth="1"/>
    <col min="9219" max="9219" width="6.25" style="14" bestFit="1" customWidth="1"/>
    <col min="9220" max="9221" width="4.875" style="14" customWidth="1"/>
    <col min="9222" max="9222" width="6.25" style="14" customWidth="1"/>
    <col min="9223" max="9225" width="4.25" style="14" customWidth="1"/>
    <col min="9226" max="9226" width="5.125" style="14" customWidth="1"/>
    <col min="9227" max="9229" width="9" style="14"/>
    <col min="9230" max="9230" width="9.875" style="14" bestFit="1" customWidth="1"/>
    <col min="9231" max="9471" width="9" style="14"/>
    <col min="9472" max="9472" width="7.375" style="14" customWidth="1"/>
    <col min="9473" max="9473" width="25.625" style="14" bestFit="1" customWidth="1"/>
    <col min="9474" max="9474" width="5.125" style="14" customWidth="1"/>
    <col min="9475" max="9475" width="6.25" style="14" bestFit="1" customWidth="1"/>
    <col min="9476" max="9477" width="4.875" style="14" customWidth="1"/>
    <col min="9478" max="9478" width="6.25" style="14" customWidth="1"/>
    <col min="9479" max="9481" width="4.25" style="14" customWidth="1"/>
    <col min="9482" max="9482" width="5.125" style="14" customWidth="1"/>
    <col min="9483" max="9485" width="9" style="14"/>
    <col min="9486" max="9486" width="9.875" style="14" bestFit="1" customWidth="1"/>
    <col min="9487" max="9727" width="9" style="14"/>
    <col min="9728" max="9728" width="7.375" style="14" customWidth="1"/>
    <col min="9729" max="9729" width="25.625" style="14" bestFit="1" customWidth="1"/>
    <col min="9730" max="9730" width="5.125" style="14" customWidth="1"/>
    <col min="9731" max="9731" width="6.25" style="14" bestFit="1" customWidth="1"/>
    <col min="9732" max="9733" width="4.875" style="14" customWidth="1"/>
    <col min="9734" max="9734" width="6.25" style="14" customWidth="1"/>
    <col min="9735" max="9737" width="4.25" style="14" customWidth="1"/>
    <col min="9738" max="9738" width="5.125" style="14" customWidth="1"/>
    <col min="9739" max="9741" width="9" style="14"/>
    <col min="9742" max="9742" width="9.875" style="14" bestFit="1" customWidth="1"/>
    <col min="9743" max="9983" width="9" style="14"/>
    <col min="9984" max="9984" width="7.375" style="14" customWidth="1"/>
    <col min="9985" max="9985" width="25.625" style="14" bestFit="1" customWidth="1"/>
    <col min="9986" max="9986" width="5.125" style="14" customWidth="1"/>
    <col min="9987" max="9987" width="6.25" style="14" bestFit="1" customWidth="1"/>
    <col min="9988" max="9989" width="4.875" style="14" customWidth="1"/>
    <col min="9990" max="9990" width="6.25" style="14" customWidth="1"/>
    <col min="9991" max="9993" width="4.25" style="14" customWidth="1"/>
    <col min="9994" max="9994" width="5.125" style="14" customWidth="1"/>
    <col min="9995" max="9997" width="9" style="14"/>
    <col min="9998" max="9998" width="9.875" style="14" bestFit="1" customWidth="1"/>
    <col min="9999" max="10239" width="9" style="14"/>
    <col min="10240" max="10240" width="7.375" style="14" customWidth="1"/>
    <col min="10241" max="10241" width="25.625" style="14" bestFit="1" customWidth="1"/>
    <col min="10242" max="10242" width="5.125" style="14" customWidth="1"/>
    <col min="10243" max="10243" width="6.25" style="14" bestFit="1" customWidth="1"/>
    <col min="10244" max="10245" width="4.875" style="14" customWidth="1"/>
    <col min="10246" max="10246" width="6.25" style="14" customWidth="1"/>
    <col min="10247" max="10249" width="4.25" style="14" customWidth="1"/>
    <col min="10250" max="10250" width="5.125" style="14" customWidth="1"/>
    <col min="10251" max="10253" width="9" style="14"/>
    <col min="10254" max="10254" width="9.875" style="14" bestFit="1" customWidth="1"/>
    <col min="10255" max="10495" width="9" style="14"/>
    <col min="10496" max="10496" width="7.375" style="14" customWidth="1"/>
    <col min="10497" max="10497" width="25.625" style="14" bestFit="1" customWidth="1"/>
    <col min="10498" max="10498" width="5.125" style="14" customWidth="1"/>
    <col min="10499" max="10499" width="6.25" style="14" bestFit="1" customWidth="1"/>
    <col min="10500" max="10501" width="4.875" style="14" customWidth="1"/>
    <col min="10502" max="10502" width="6.25" style="14" customWidth="1"/>
    <col min="10503" max="10505" width="4.25" style="14" customWidth="1"/>
    <col min="10506" max="10506" width="5.125" style="14" customWidth="1"/>
    <col min="10507" max="10509" width="9" style="14"/>
    <col min="10510" max="10510" width="9.875" style="14" bestFit="1" customWidth="1"/>
    <col min="10511" max="10751" width="9" style="14"/>
    <col min="10752" max="10752" width="7.375" style="14" customWidth="1"/>
    <col min="10753" max="10753" width="25.625" style="14" bestFit="1" customWidth="1"/>
    <col min="10754" max="10754" width="5.125" style="14" customWidth="1"/>
    <col min="10755" max="10755" width="6.25" style="14" bestFit="1" customWidth="1"/>
    <col min="10756" max="10757" width="4.875" style="14" customWidth="1"/>
    <col min="10758" max="10758" width="6.25" style="14" customWidth="1"/>
    <col min="10759" max="10761" width="4.25" style="14" customWidth="1"/>
    <col min="10762" max="10762" width="5.125" style="14" customWidth="1"/>
    <col min="10763" max="10765" width="9" style="14"/>
    <col min="10766" max="10766" width="9.875" style="14" bestFit="1" customWidth="1"/>
    <col min="10767" max="11007" width="9" style="14"/>
    <col min="11008" max="11008" width="7.375" style="14" customWidth="1"/>
    <col min="11009" max="11009" width="25.625" style="14" bestFit="1" customWidth="1"/>
    <col min="11010" max="11010" width="5.125" style="14" customWidth="1"/>
    <col min="11011" max="11011" width="6.25" style="14" bestFit="1" customWidth="1"/>
    <col min="11012" max="11013" width="4.875" style="14" customWidth="1"/>
    <col min="11014" max="11014" width="6.25" style="14" customWidth="1"/>
    <col min="11015" max="11017" width="4.25" style="14" customWidth="1"/>
    <col min="11018" max="11018" width="5.125" style="14" customWidth="1"/>
    <col min="11019" max="11021" width="9" style="14"/>
    <col min="11022" max="11022" width="9.875" style="14" bestFit="1" customWidth="1"/>
    <col min="11023" max="11263" width="9" style="14"/>
    <col min="11264" max="11264" width="7.375" style="14" customWidth="1"/>
    <col min="11265" max="11265" width="25.625" style="14" bestFit="1" customWidth="1"/>
    <col min="11266" max="11266" width="5.125" style="14" customWidth="1"/>
    <col min="11267" max="11267" width="6.25" style="14" bestFit="1" customWidth="1"/>
    <col min="11268" max="11269" width="4.875" style="14" customWidth="1"/>
    <col min="11270" max="11270" width="6.25" style="14" customWidth="1"/>
    <col min="11271" max="11273" width="4.25" style="14" customWidth="1"/>
    <col min="11274" max="11274" width="5.125" style="14" customWidth="1"/>
    <col min="11275" max="11277" width="9" style="14"/>
    <col min="11278" max="11278" width="9.875" style="14" bestFit="1" customWidth="1"/>
    <col min="11279" max="11519" width="9" style="14"/>
    <col min="11520" max="11520" width="7.375" style="14" customWidth="1"/>
    <col min="11521" max="11521" width="25.625" style="14" bestFit="1" customWidth="1"/>
    <col min="11522" max="11522" width="5.125" style="14" customWidth="1"/>
    <col min="11523" max="11523" width="6.25" style="14" bestFit="1" customWidth="1"/>
    <col min="11524" max="11525" width="4.875" style="14" customWidth="1"/>
    <col min="11526" max="11526" width="6.25" style="14" customWidth="1"/>
    <col min="11527" max="11529" width="4.25" style="14" customWidth="1"/>
    <col min="11530" max="11530" width="5.125" style="14" customWidth="1"/>
    <col min="11531" max="11533" width="9" style="14"/>
    <col min="11534" max="11534" width="9.875" style="14" bestFit="1" customWidth="1"/>
    <col min="11535" max="11775" width="9" style="14"/>
    <col min="11776" max="11776" width="7.375" style="14" customWidth="1"/>
    <col min="11777" max="11777" width="25.625" style="14" bestFit="1" customWidth="1"/>
    <col min="11778" max="11778" width="5.125" style="14" customWidth="1"/>
    <col min="11779" max="11779" width="6.25" style="14" bestFit="1" customWidth="1"/>
    <col min="11780" max="11781" width="4.875" style="14" customWidth="1"/>
    <col min="11782" max="11782" width="6.25" style="14" customWidth="1"/>
    <col min="11783" max="11785" width="4.25" style="14" customWidth="1"/>
    <col min="11786" max="11786" width="5.125" style="14" customWidth="1"/>
    <col min="11787" max="11789" width="9" style="14"/>
    <col min="11790" max="11790" width="9.875" style="14" bestFit="1" customWidth="1"/>
    <col min="11791" max="12031" width="9" style="14"/>
    <col min="12032" max="12032" width="7.375" style="14" customWidth="1"/>
    <col min="12033" max="12033" width="25.625" style="14" bestFit="1" customWidth="1"/>
    <col min="12034" max="12034" width="5.125" style="14" customWidth="1"/>
    <col min="12035" max="12035" width="6.25" style="14" bestFit="1" customWidth="1"/>
    <col min="12036" max="12037" width="4.875" style="14" customWidth="1"/>
    <col min="12038" max="12038" width="6.25" style="14" customWidth="1"/>
    <col min="12039" max="12041" width="4.25" style="14" customWidth="1"/>
    <col min="12042" max="12042" width="5.125" style="14" customWidth="1"/>
    <col min="12043" max="12045" width="9" style="14"/>
    <col min="12046" max="12046" width="9.875" style="14" bestFit="1" customWidth="1"/>
    <col min="12047" max="12287" width="9" style="14"/>
    <col min="12288" max="12288" width="7.375" style="14" customWidth="1"/>
    <col min="12289" max="12289" width="25.625" style="14" bestFit="1" customWidth="1"/>
    <col min="12290" max="12290" width="5.125" style="14" customWidth="1"/>
    <col min="12291" max="12291" width="6.25" style="14" bestFit="1" customWidth="1"/>
    <col min="12292" max="12293" width="4.875" style="14" customWidth="1"/>
    <col min="12294" max="12294" width="6.25" style="14" customWidth="1"/>
    <col min="12295" max="12297" width="4.25" style="14" customWidth="1"/>
    <col min="12298" max="12298" width="5.125" style="14" customWidth="1"/>
    <col min="12299" max="12301" width="9" style="14"/>
    <col min="12302" max="12302" width="9.875" style="14" bestFit="1" customWidth="1"/>
    <col min="12303" max="12543" width="9" style="14"/>
    <col min="12544" max="12544" width="7.375" style="14" customWidth="1"/>
    <col min="12545" max="12545" width="25.625" style="14" bestFit="1" customWidth="1"/>
    <col min="12546" max="12546" width="5.125" style="14" customWidth="1"/>
    <col min="12547" max="12547" width="6.25" style="14" bestFit="1" customWidth="1"/>
    <col min="12548" max="12549" width="4.875" style="14" customWidth="1"/>
    <col min="12550" max="12550" width="6.25" style="14" customWidth="1"/>
    <col min="12551" max="12553" width="4.25" style="14" customWidth="1"/>
    <col min="12554" max="12554" width="5.125" style="14" customWidth="1"/>
    <col min="12555" max="12557" width="9" style="14"/>
    <col min="12558" max="12558" width="9.875" style="14" bestFit="1" customWidth="1"/>
    <col min="12559" max="12799" width="9" style="14"/>
    <col min="12800" max="12800" width="7.375" style="14" customWidth="1"/>
    <col min="12801" max="12801" width="25.625" style="14" bestFit="1" customWidth="1"/>
    <col min="12802" max="12802" width="5.125" style="14" customWidth="1"/>
    <col min="12803" max="12803" width="6.25" style="14" bestFit="1" customWidth="1"/>
    <col min="12804" max="12805" width="4.875" style="14" customWidth="1"/>
    <col min="12806" max="12806" width="6.25" style="14" customWidth="1"/>
    <col min="12807" max="12809" width="4.25" style="14" customWidth="1"/>
    <col min="12810" max="12810" width="5.125" style="14" customWidth="1"/>
    <col min="12811" max="12813" width="9" style="14"/>
    <col min="12814" max="12814" width="9.875" style="14" bestFit="1" customWidth="1"/>
    <col min="12815" max="13055" width="9" style="14"/>
    <col min="13056" max="13056" width="7.375" style="14" customWidth="1"/>
    <col min="13057" max="13057" width="25.625" style="14" bestFit="1" customWidth="1"/>
    <col min="13058" max="13058" width="5.125" style="14" customWidth="1"/>
    <col min="13059" max="13059" width="6.25" style="14" bestFit="1" customWidth="1"/>
    <col min="13060" max="13061" width="4.875" style="14" customWidth="1"/>
    <col min="13062" max="13062" width="6.25" style="14" customWidth="1"/>
    <col min="13063" max="13065" width="4.25" style="14" customWidth="1"/>
    <col min="13066" max="13066" width="5.125" style="14" customWidth="1"/>
    <col min="13067" max="13069" width="9" style="14"/>
    <col min="13070" max="13070" width="9.875" style="14" bestFit="1" customWidth="1"/>
    <col min="13071" max="13311" width="9" style="14"/>
    <col min="13312" max="13312" width="7.375" style="14" customWidth="1"/>
    <col min="13313" max="13313" width="25.625" style="14" bestFit="1" customWidth="1"/>
    <col min="13314" max="13314" width="5.125" style="14" customWidth="1"/>
    <col min="13315" max="13315" width="6.25" style="14" bestFit="1" customWidth="1"/>
    <col min="13316" max="13317" width="4.875" style="14" customWidth="1"/>
    <col min="13318" max="13318" width="6.25" style="14" customWidth="1"/>
    <col min="13319" max="13321" width="4.25" style="14" customWidth="1"/>
    <col min="13322" max="13322" width="5.125" style="14" customWidth="1"/>
    <col min="13323" max="13325" width="9" style="14"/>
    <col min="13326" max="13326" width="9.875" style="14" bestFit="1" customWidth="1"/>
    <col min="13327" max="13567" width="9" style="14"/>
    <col min="13568" max="13568" width="7.375" style="14" customWidth="1"/>
    <col min="13569" max="13569" width="25.625" style="14" bestFit="1" customWidth="1"/>
    <col min="13570" max="13570" width="5.125" style="14" customWidth="1"/>
    <col min="13571" max="13571" width="6.25" style="14" bestFit="1" customWidth="1"/>
    <col min="13572" max="13573" width="4.875" style="14" customWidth="1"/>
    <col min="13574" max="13574" width="6.25" style="14" customWidth="1"/>
    <col min="13575" max="13577" width="4.25" style="14" customWidth="1"/>
    <col min="13578" max="13578" width="5.125" style="14" customWidth="1"/>
    <col min="13579" max="13581" width="9" style="14"/>
    <col min="13582" max="13582" width="9.875" style="14" bestFit="1" customWidth="1"/>
    <col min="13583" max="13823" width="9" style="14"/>
    <col min="13824" max="13824" width="7.375" style="14" customWidth="1"/>
    <col min="13825" max="13825" width="25.625" style="14" bestFit="1" customWidth="1"/>
    <col min="13826" max="13826" width="5.125" style="14" customWidth="1"/>
    <col min="13827" max="13827" width="6.25" style="14" bestFit="1" customWidth="1"/>
    <col min="13828" max="13829" width="4.875" style="14" customWidth="1"/>
    <col min="13830" max="13830" width="6.25" style="14" customWidth="1"/>
    <col min="13831" max="13833" width="4.25" style="14" customWidth="1"/>
    <col min="13834" max="13834" width="5.125" style="14" customWidth="1"/>
    <col min="13835" max="13837" width="9" style="14"/>
    <col min="13838" max="13838" width="9.875" style="14" bestFit="1" customWidth="1"/>
    <col min="13839" max="14079" width="9" style="14"/>
    <col min="14080" max="14080" width="7.375" style="14" customWidth="1"/>
    <col min="14081" max="14081" width="25.625" style="14" bestFit="1" customWidth="1"/>
    <col min="14082" max="14082" width="5.125" style="14" customWidth="1"/>
    <col min="14083" max="14083" width="6.25" style="14" bestFit="1" customWidth="1"/>
    <col min="14084" max="14085" width="4.875" style="14" customWidth="1"/>
    <col min="14086" max="14086" width="6.25" style="14" customWidth="1"/>
    <col min="14087" max="14089" width="4.25" style="14" customWidth="1"/>
    <col min="14090" max="14090" width="5.125" style="14" customWidth="1"/>
    <col min="14091" max="14093" width="9" style="14"/>
    <col min="14094" max="14094" width="9.875" style="14" bestFit="1" customWidth="1"/>
    <col min="14095" max="14335" width="9" style="14"/>
    <col min="14336" max="14336" width="7.375" style="14" customWidth="1"/>
    <col min="14337" max="14337" width="25.625" style="14" bestFit="1" customWidth="1"/>
    <col min="14338" max="14338" width="5.125" style="14" customWidth="1"/>
    <col min="14339" max="14339" width="6.25" style="14" bestFit="1" customWidth="1"/>
    <col min="14340" max="14341" width="4.875" style="14" customWidth="1"/>
    <col min="14342" max="14342" width="6.25" style="14" customWidth="1"/>
    <col min="14343" max="14345" width="4.25" style="14" customWidth="1"/>
    <col min="14346" max="14346" width="5.125" style="14" customWidth="1"/>
    <col min="14347" max="14349" width="9" style="14"/>
    <col min="14350" max="14350" width="9.875" style="14" bestFit="1" customWidth="1"/>
    <col min="14351" max="14591" width="9" style="14"/>
    <col min="14592" max="14592" width="7.375" style="14" customWidth="1"/>
    <col min="14593" max="14593" width="25.625" style="14" bestFit="1" customWidth="1"/>
    <col min="14594" max="14594" width="5.125" style="14" customWidth="1"/>
    <col min="14595" max="14595" width="6.25" style="14" bestFit="1" customWidth="1"/>
    <col min="14596" max="14597" width="4.875" style="14" customWidth="1"/>
    <col min="14598" max="14598" width="6.25" style="14" customWidth="1"/>
    <col min="14599" max="14601" width="4.25" style="14" customWidth="1"/>
    <col min="14602" max="14602" width="5.125" style="14" customWidth="1"/>
    <col min="14603" max="14605" width="9" style="14"/>
    <col min="14606" max="14606" width="9.875" style="14" bestFit="1" customWidth="1"/>
    <col min="14607" max="14847" width="9" style="14"/>
    <col min="14848" max="14848" width="7.375" style="14" customWidth="1"/>
    <col min="14849" max="14849" width="25.625" style="14" bestFit="1" customWidth="1"/>
    <col min="14850" max="14850" width="5.125" style="14" customWidth="1"/>
    <col min="14851" max="14851" width="6.25" style="14" bestFit="1" customWidth="1"/>
    <col min="14852" max="14853" width="4.875" style="14" customWidth="1"/>
    <col min="14854" max="14854" width="6.25" style="14" customWidth="1"/>
    <col min="14855" max="14857" width="4.25" style="14" customWidth="1"/>
    <col min="14858" max="14858" width="5.125" style="14" customWidth="1"/>
    <col min="14859" max="14861" width="9" style="14"/>
    <col min="14862" max="14862" width="9.875" style="14" bestFit="1" customWidth="1"/>
    <col min="14863" max="15103" width="9" style="14"/>
    <col min="15104" max="15104" width="7.375" style="14" customWidth="1"/>
    <col min="15105" max="15105" width="25.625" style="14" bestFit="1" customWidth="1"/>
    <col min="15106" max="15106" width="5.125" style="14" customWidth="1"/>
    <col min="15107" max="15107" width="6.25" style="14" bestFit="1" customWidth="1"/>
    <col min="15108" max="15109" width="4.875" style="14" customWidth="1"/>
    <col min="15110" max="15110" width="6.25" style="14" customWidth="1"/>
    <col min="15111" max="15113" width="4.25" style="14" customWidth="1"/>
    <col min="15114" max="15114" width="5.125" style="14" customWidth="1"/>
    <col min="15115" max="15117" width="9" style="14"/>
    <col min="15118" max="15118" width="9.875" style="14" bestFit="1" customWidth="1"/>
    <col min="15119" max="15359" width="9" style="14"/>
    <col min="15360" max="15360" width="7.375" style="14" customWidth="1"/>
    <col min="15361" max="15361" width="25.625" style="14" bestFit="1" customWidth="1"/>
    <col min="15362" max="15362" width="5.125" style="14" customWidth="1"/>
    <col min="15363" max="15363" width="6.25" style="14" bestFit="1" customWidth="1"/>
    <col min="15364" max="15365" width="4.875" style="14" customWidth="1"/>
    <col min="15366" max="15366" width="6.25" style="14" customWidth="1"/>
    <col min="15367" max="15369" width="4.25" style="14" customWidth="1"/>
    <col min="15370" max="15370" width="5.125" style="14" customWidth="1"/>
    <col min="15371" max="15373" width="9" style="14"/>
    <col min="15374" max="15374" width="9.875" style="14" bestFit="1" customWidth="1"/>
    <col min="15375" max="15615" width="9" style="14"/>
    <col min="15616" max="15616" width="7.375" style="14" customWidth="1"/>
    <col min="15617" max="15617" width="25.625" style="14" bestFit="1" customWidth="1"/>
    <col min="15618" max="15618" width="5.125" style="14" customWidth="1"/>
    <col min="15619" max="15619" width="6.25" style="14" bestFit="1" customWidth="1"/>
    <col min="15620" max="15621" width="4.875" style="14" customWidth="1"/>
    <col min="15622" max="15622" width="6.25" style="14" customWidth="1"/>
    <col min="15623" max="15625" width="4.25" style="14" customWidth="1"/>
    <col min="15626" max="15626" width="5.125" style="14" customWidth="1"/>
    <col min="15627" max="15629" width="9" style="14"/>
    <col min="15630" max="15630" width="9.875" style="14" bestFit="1" customWidth="1"/>
    <col min="15631" max="15871" width="9" style="14"/>
    <col min="15872" max="15872" width="7.375" style="14" customWidth="1"/>
    <col min="15873" max="15873" width="25.625" style="14" bestFit="1" customWidth="1"/>
    <col min="15874" max="15874" width="5.125" style="14" customWidth="1"/>
    <col min="15875" max="15875" width="6.25" style="14" bestFit="1" customWidth="1"/>
    <col min="15876" max="15877" width="4.875" style="14" customWidth="1"/>
    <col min="15878" max="15878" width="6.25" style="14" customWidth="1"/>
    <col min="15879" max="15881" width="4.25" style="14" customWidth="1"/>
    <col min="15882" max="15882" width="5.125" style="14" customWidth="1"/>
    <col min="15883" max="15885" width="9" style="14"/>
    <col min="15886" max="15886" width="9.875" style="14" bestFit="1" customWidth="1"/>
    <col min="15887" max="16127" width="9" style="14"/>
    <col min="16128" max="16128" width="7.375" style="14" customWidth="1"/>
    <col min="16129" max="16129" width="25.625" style="14" bestFit="1" customWidth="1"/>
    <col min="16130" max="16130" width="5.125" style="14" customWidth="1"/>
    <col min="16131" max="16131" width="6.25" style="14" bestFit="1" customWidth="1"/>
    <col min="16132" max="16133" width="4.875" style="14" customWidth="1"/>
    <col min="16134" max="16134" width="6.25" style="14" customWidth="1"/>
    <col min="16135" max="16137" width="4.25" style="14" customWidth="1"/>
    <col min="16138" max="16138" width="5.125" style="14" customWidth="1"/>
    <col min="16139" max="16141" width="9" style="14"/>
    <col min="16142" max="16142" width="9.875" style="14" bestFit="1" customWidth="1"/>
    <col min="16143" max="16384" width="9" style="14"/>
  </cols>
  <sheetData>
    <row r="1" spans="1:1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2.75" customHeight="1" x14ac:dyDescent="0.25">
      <c r="A2" s="12" t="s">
        <v>128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8.75" x14ac:dyDescent="0.3">
      <c r="A3" s="15" t="s">
        <v>129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18.75" x14ac:dyDescent="0.3">
      <c r="A4" s="15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8.75" x14ac:dyDescent="0.3">
      <c r="A5" s="15" t="s">
        <v>150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0.25" customHeight="1" x14ac:dyDescent="0.3">
      <c r="A6" s="16"/>
      <c r="B6" s="17" t="s">
        <v>131</v>
      </c>
      <c r="C6" s="17"/>
      <c r="D6" s="17"/>
      <c r="E6" s="17"/>
      <c r="F6" s="17"/>
      <c r="G6" s="17"/>
      <c r="H6" s="17"/>
      <c r="I6" s="17"/>
      <c r="J6" s="17"/>
    </row>
    <row r="7" spans="1:11" ht="11.25" customHeight="1" x14ac:dyDescent="0.3">
      <c r="A7" s="18"/>
      <c r="B7" s="19"/>
      <c r="C7" s="19"/>
      <c r="D7" s="18"/>
      <c r="E7" s="18"/>
      <c r="F7" s="18"/>
      <c r="G7" s="18"/>
    </row>
    <row r="8" spans="1:11" s="28" customFormat="1" ht="24" customHeight="1" x14ac:dyDescent="0.2">
      <c r="A8" s="20" t="s">
        <v>8</v>
      </c>
      <c r="B8" s="21" t="s">
        <v>9</v>
      </c>
      <c r="C8" s="22" t="s">
        <v>10</v>
      </c>
      <c r="D8" s="23" t="s">
        <v>11</v>
      </c>
      <c r="E8" s="24"/>
      <c r="F8" s="24"/>
      <c r="G8" s="24"/>
      <c r="H8" s="25" t="s">
        <v>12</v>
      </c>
      <c r="I8" s="26"/>
      <c r="J8" s="26"/>
      <c r="K8" s="27"/>
    </row>
    <row r="9" spans="1:11" s="28" customFormat="1" ht="18.75" customHeight="1" x14ac:dyDescent="0.2">
      <c r="A9" s="20"/>
      <c r="B9" s="21"/>
      <c r="C9" s="29"/>
      <c r="D9" s="30" t="s">
        <v>13</v>
      </c>
      <c r="E9" s="31" t="s">
        <v>14</v>
      </c>
      <c r="F9" s="32"/>
      <c r="G9" s="32"/>
      <c r="H9" s="33"/>
      <c r="I9" s="34"/>
      <c r="J9" s="34"/>
      <c r="K9" s="35"/>
    </row>
    <row r="10" spans="1:11" s="28" customFormat="1" ht="30" customHeight="1" x14ac:dyDescent="0.2">
      <c r="A10" s="20"/>
      <c r="B10" s="21"/>
      <c r="C10" s="36"/>
      <c r="D10" s="30"/>
      <c r="E10" s="37" t="s">
        <v>15</v>
      </c>
      <c r="F10" s="37" t="s">
        <v>16</v>
      </c>
      <c r="G10" s="38" t="s">
        <v>17</v>
      </c>
      <c r="H10" s="9">
        <v>1</v>
      </c>
      <c r="I10" s="9">
        <v>2</v>
      </c>
      <c r="J10" s="9">
        <v>3</v>
      </c>
      <c r="K10" s="39">
        <v>4</v>
      </c>
    </row>
    <row r="11" spans="1:11" s="11" customFormat="1" ht="25.5" customHeight="1" x14ac:dyDescent="0.2">
      <c r="A11" s="40" t="s">
        <v>18</v>
      </c>
      <c r="B11" s="41" t="s">
        <v>19</v>
      </c>
      <c r="C11" s="40">
        <f t="shared" ref="C11:K11" si="0">SUM(C12:C17)</f>
        <v>11</v>
      </c>
      <c r="D11" s="40">
        <f t="shared" si="0"/>
        <v>255</v>
      </c>
      <c r="E11" s="40">
        <f t="shared" si="0"/>
        <v>101</v>
      </c>
      <c r="F11" s="40">
        <f t="shared" si="0"/>
        <v>139</v>
      </c>
      <c r="G11" s="40">
        <f t="shared" si="0"/>
        <v>15</v>
      </c>
      <c r="H11" s="40">
        <f t="shared" si="0"/>
        <v>120</v>
      </c>
      <c r="I11" s="40">
        <f t="shared" si="0"/>
        <v>135</v>
      </c>
      <c r="J11" s="40">
        <f t="shared" si="0"/>
        <v>0</v>
      </c>
      <c r="K11" s="40">
        <f t="shared" si="0"/>
        <v>0</v>
      </c>
    </row>
    <row r="12" spans="1:11" s="45" customFormat="1" ht="23.1" customHeight="1" x14ac:dyDescent="0.2">
      <c r="A12" s="7" t="s">
        <v>20</v>
      </c>
      <c r="B12" s="42" t="s">
        <v>29</v>
      </c>
      <c r="C12" s="43">
        <v>3</v>
      </c>
      <c r="D12" s="43">
        <v>90</v>
      </c>
      <c r="E12" s="43">
        <v>30</v>
      </c>
      <c r="F12" s="43">
        <v>56</v>
      </c>
      <c r="G12" s="43">
        <v>4</v>
      </c>
      <c r="H12" s="44"/>
      <c r="I12" s="44">
        <v>90</v>
      </c>
      <c r="J12" s="44"/>
      <c r="K12" s="44"/>
    </row>
    <row r="13" spans="1:11" s="45" customFormat="1" ht="23.1" customHeight="1" x14ac:dyDescent="0.2">
      <c r="A13" s="7" t="s">
        <v>21</v>
      </c>
      <c r="B13" s="42" t="s">
        <v>27</v>
      </c>
      <c r="C13" s="46">
        <v>2</v>
      </c>
      <c r="D13" s="46">
        <v>45</v>
      </c>
      <c r="E13" s="46">
        <v>15</v>
      </c>
      <c r="F13" s="46">
        <v>28</v>
      </c>
      <c r="G13" s="46">
        <v>2</v>
      </c>
      <c r="H13" s="47">
        <f>D13</f>
        <v>45</v>
      </c>
      <c r="I13" s="47"/>
      <c r="J13" s="47"/>
      <c r="K13" s="47"/>
    </row>
    <row r="14" spans="1:11" s="45" customFormat="1" ht="23.1" customHeight="1" x14ac:dyDescent="0.2">
      <c r="A14" s="7" t="s">
        <v>23</v>
      </c>
      <c r="B14" s="42" t="s">
        <v>79</v>
      </c>
      <c r="C14" s="46">
        <v>2</v>
      </c>
      <c r="D14" s="46">
        <v>30</v>
      </c>
      <c r="E14" s="46">
        <v>15</v>
      </c>
      <c r="F14" s="46">
        <v>13</v>
      </c>
      <c r="G14" s="46">
        <v>2</v>
      </c>
      <c r="H14" s="47">
        <v>30</v>
      </c>
      <c r="I14" s="47"/>
      <c r="J14" s="47"/>
      <c r="K14" s="47"/>
    </row>
    <row r="15" spans="1:11" s="45" customFormat="1" ht="23.1" customHeight="1" x14ac:dyDescent="0.2">
      <c r="A15" s="7" t="s">
        <v>24</v>
      </c>
      <c r="B15" s="42" t="s">
        <v>25</v>
      </c>
      <c r="C15" s="46">
        <v>1</v>
      </c>
      <c r="D15" s="46">
        <v>15</v>
      </c>
      <c r="E15" s="46">
        <v>9</v>
      </c>
      <c r="F15" s="46">
        <v>5</v>
      </c>
      <c r="G15" s="46">
        <v>1</v>
      </c>
      <c r="H15" s="47">
        <v>15</v>
      </c>
      <c r="I15" s="48"/>
      <c r="J15" s="47"/>
      <c r="K15" s="47"/>
    </row>
    <row r="16" spans="1:11" s="45" customFormat="1" ht="23.1" customHeight="1" x14ac:dyDescent="0.2">
      <c r="A16" s="7" t="s">
        <v>26</v>
      </c>
      <c r="B16" s="42" t="s">
        <v>80</v>
      </c>
      <c r="C16" s="49">
        <v>2</v>
      </c>
      <c r="D16" s="49">
        <v>45</v>
      </c>
      <c r="E16" s="49">
        <v>28</v>
      </c>
      <c r="F16" s="49">
        <v>13</v>
      </c>
      <c r="G16" s="46">
        <v>4</v>
      </c>
      <c r="H16" s="47"/>
      <c r="I16" s="48">
        <v>45</v>
      </c>
      <c r="J16" s="47"/>
      <c r="K16" s="47"/>
    </row>
    <row r="17" spans="1:13" s="45" customFormat="1" ht="23.1" customHeight="1" x14ac:dyDescent="0.2">
      <c r="A17" s="7" t="s">
        <v>28</v>
      </c>
      <c r="B17" s="42" t="s">
        <v>22</v>
      </c>
      <c r="C17" s="50">
        <v>1</v>
      </c>
      <c r="D17" s="50">
        <v>30</v>
      </c>
      <c r="E17" s="50">
        <v>4</v>
      </c>
      <c r="F17" s="50">
        <v>24</v>
      </c>
      <c r="G17" s="51">
        <v>2</v>
      </c>
      <c r="H17" s="52">
        <v>30</v>
      </c>
      <c r="I17" s="53"/>
      <c r="J17" s="52"/>
      <c r="K17" s="52"/>
    </row>
    <row r="18" spans="1:13" s="57" customFormat="1" ht="29.25" customHeight="1" x14ac:dyDescent="0.2">
      <c r="A18" s="54" t="s">
        <v>34</v>
      </c>
      <c r="B18" s="55" t="s">
        <v>35</v>
      </c>
      <c r="C18" s="56">
        <f t="shared" ref="C18:K18" si="1">C19+C23</f>
        <v>41</v>
      </c>
      <c r="D18" s="56">
        <f t="shared" si="1"/>
        <v>1265</v>
      </c>
      <c r="E18" s="56">
        <f t="shared" si="1"/>
        <v>285</v>
      </c>
      <c r="F18" s="56">
        <f t="shared" si="1"/>
        <v>886</v>
      </c>
      <c r="G18" s="56">
        <f t="shared" si="1"/>
        <v>94</v>
      </c>
      <c r="H18" s="56">
        <f t="shared" si="1"/>
        <v>195</v>
      </c>
      <c r="I18" s="56">
        <f t="shared" si="1"/>
        <v>200</v>
      </c>
      <c r="J18" s="56">
        <f t="shared" si="1"/>
        <v>300</v>
      </c>
      <c r="K18" s="56">
        <f t="shared" si="1"/>
        <v>120</v>
      </c>
    </row>
    <row r="19" spans="1:13" s="57" customFormat="1" ht="23.1" customHeight="1" x14ac:dyDescent="0.2">
      <c r="A19" s="54" t="s">
        <v>36</v>
      </c>
      <c r="B19" s="55" t="s">
        <v>37</v>
      </c>
      <c r="C19" s="56">
        <f t="shared" ref="C19:K19" si="2">SUM(C20:C22)</f>
        <v>6</v>
      </c>
      <c r="D19" s="56">
        <f t="shared" si="2"/>
        <v>135</v>
      </c>
      <c r="E19" s="56">
        <f t="shared" si="2"/>
        <v>60</v>
      </c>
      <c r="F19" s="56">
        <f t="shared" si="2"/>
        <v>57</v>
      </c>
      <c r="G19" s="56">
        <f t="shared" si="2"/>
        <v>18</v>
      </c>
      <c r="H19" s="56">
        <f t="shared" si="2"/>
        <v>135</v>
      </c>
      <c r="I19" s="56">
        <f t="shared" si="2"/>
        <v>0</v>
      </c>
      <c r="J19" s="56">
        <f t="shared" si="2"/>
        <v>0</v>
      </c>
      <c r="K19" s="56">
        <f t="shared" si="2"/>
        <v>0</v>
      </c>
    </row>
    <row r="20" spans="1:13" s="45" customFormat="1" ht="23.1" customHeight="1" x14ac:dyDescent="0.2">
      <c r="A20" s="58" t="s">
        <v>141</v>
      </c>
      <c r="B20" s="42" t="s">
        <v>108</v>
      </c>
      <c r="C20" s="42">
        <v>2</v>
      </c>
      <c r="D20" s="42">
        <v>40</v>
      </c>
      <c r="E20" s="42">
        <v>30</v>
      </c>
      <c r="F20" s="42">
        <v>6</v>
      </c>
      <c r="G20" s="42">
        <v>4</v>
      </c>
      <c r="H20" s="42">
        <v>40</v>
      </c>
      <c r="I20" s="42"/>
      <c r="J20" s="42"/>
      <c r="K20" s="42"/>
    </row>
    <row r="21" spans="1:13" s="45" customFormat="1" ht="23.1" customHeight="1" x14ac:dyDescent="0.2">
      <c r="A21" s="58" t="s">
        <v>132</v>
      </c>
      <c r="B21" s="42" t="s">
        <v>114</v>
      </c>
      <c r="C21" s="42">
        <v>2</v>
      </c>
      <c r="D21" s="42">
        <v>45</v>
      </c>
      <c r="E21" s="42">
        <v>15</v>
      </c>
      <c r="F21" s="42">
        <v>24</v>
      </c>
      <c r="G21" s="42">
        <v>6</v>
      </c>
      <c r="H21" s="42">
        <v>45</v>
      </c>
      <c r="I21" s="42"/>
      <c r="J21" s="42"/>
      <c r="K21" s="42"/>
    </row>
    <row r="22" spans="1:13" s="45" customFormat="1" ht="23.1" customHeight="1" x14ac:dyDescent="0.2">
      <c r="A22" s="58" t="s">
        <v>133</v>
      </c>
      <c r="B22" s="42" t="s">
        <v>87</v>
      </c>
      <c r="C22" s="42">
        <v>2</v>
      </c>
      <c r="D22" s="42">
        <v>50</v>
      </c>
      <c r="E22" s="42">
        <v>15</v>
      </c>
      <c r="F22" s="42">
        <v>27</v>
      </c>
      <c r="G22" s="42">
        <v>8</v>
      </c>
      <c r="H22" s="42">
        <v>50</v>
      </c>
      <c r="I22" s="42"/>
      <c r="J22" s="42"/>
      <c r="K22" s="42"/>
    </row>
    <row r="23" spans="1:13" s="57" customFormat="1" ht="23.1" customHeight="1" x14ac:dyDescent="0.2">
      <c r="A23" s="59" t="s">
        <v>75</v>
      </c>
      <c r="B23" s="55" t="s">
        <v>43</v>
      </c>
      <c r="C23" s="42">
        <f t="shared" ref="C23:K23" si="3">SUM(C24:C32)</f>
        <v>35</v>
      </c>
      <c r="D23" s="42">
        <f t="shared" si="3"/>
        <v>1130</v>
      </c>
      <c r="E23" s="42">
        <f t="shared" si="3"/>
        <v>225</v>
      </c>
      <c r="F23" s="42">
        <f t="shared" si="3"/>
        <v>829</v>
      </c>
      <c r="G23" s="42">
        <f t="shared" si="3"/>
        <v>76</v>
      </c>
      <c r="H23" s="42">
        <f t="shared" si="3"/>
        <v>60</v>
      </c>
      <c r="I23" s="42">
        <f t="shared" si="3"/>
        <v>200</v>
      </c>
      <c r="J23" s="42">
        <f t="shared" si="3"/>
        <v>300</v>
      </c>
      <c r="K23" s="42">
        <f t="shared" si="3"/>
        <v>120</v>
      </c>
    </row>
    <row r="24" spans="1:13" s="57" customFormat="1" ht="23.1" customHeight="1" x14ac:dyDescent="0.2">
      <c r="A24" s="60" t="s">
        <v>143</v>
      </c>
      <c r="B24" s="42" t="s">
        <v>91</v>
      </c>
      <c r="C24" s="42">
        <v>2</v>
      </c>
      <c r="D24" s="42">
        <v>60</v>
      </c>
      <c r="E24" s="42">
        <v>15</v>
      </c>
      <c r="F24" s="42">
        <v>37</v>
      </c>
      <c r="G24" s="42">
        <v>8</v>
      </c>
      <c r="H24" s="42">
        <v>60</v>
      </c>
      <c r="I24" s="42"/>
      <c r="J24" s="42"/>
      <c r="K24" s="42"/>
    </row>
    <row r="25" spans="1:13" s="57" customFormat="1" ht="23.1" customHeight="1" x14ac:dyDescent="0.2">
      <c r="A25" s="60" t="s">
        <v>134</v>
      </c>
      <c r="B25" s="42" t="s">
        <v>92</v>
      </c>
      <c r="C25" s="42">
        <v>1</v>
      </c>
      <c r="D25" s="42">
        <v>40</v>
      </c>
      <c r="E25" s="42">
        <v>15</v>
      </c>
      <c r="F25" s="42">
        <v>17</v>
      </c>
      <c r="G25" s="42">
        <v>8</v>
      </c>
      <c r="H25" s="42"/>
      <c r="I25" s="42"/>
      <c r="J25" s="42"/>
      <c r="K25" s="42">
        <v>40</v>
      </c>
    </row>
    <row r="26" spans="1:13" s="45" customFormat="1" ht="23.1" customHeight="1" x14ac:dyDescent="0.2">
      <c r="A26" s="60" t="s">
        <v>135</v>
      </c>
      <c r="B26" s="42" t="s">
        <v>102</v>
      </c>
      <c r="C26" s="42">
        <v>4</v>
      </c>
      <c r="D26" s="42">
        <v>120</v>
      </c>
      <c r="E26" s="42">
        <v>30</v>
      </c>
      <c r="F26" s="42">
        <v>78</v>
      </c>
      <c r="G26" s="42">
        <v>12</v>
      </c>
      <c r="H26" s="42"/>
      <c r="I26" s="42"/>
      <c r="J26" s="42">
        <v>120</v>
      </c>
      <c r="K26" s="42"/>
    </row>
    <row r="27" spans="1:13" s="45" customFormat="1" ht="23.1" customHeight="1" x14ac:dyDescent="0.2">
      <c r="A27" s="60" t="s">
        <v>136</v>
      </c>
      <c r="B27" s="42" t="s">
        <v>95</v>
      </c>
      <c r="C27" s="42">
        <v>5</v>
      </c>
      <c r="D27" s="42">
        <v>120</v>
      </c>
      <c r="E27" s="42">
        <v>45</v>
      </c>
      <c r="F27" s="42">
        <v>63</v>
      </c>
      <c r="G27" s="42">
        <v>12</v>
      </c>
      <c r="H27" s="42"/>
      <c r="I27" s="42"/>
      <c r="J27" s="42">
        <v>120</v>
      </c>
      <c r="K27" s="42"/>
    </row>
    <row r="28" spans="1:13" s="45" customFormat="1" ht="23.1" customHeight="1" x14ac:dyDescent="0.2">
      <c r="A28" s="60" t="s">
        <v>137</v>
      </c>
      <c r="B28" s="42" t="s">
        <v>98</v>
      </c>
      <c r="C28" s="42">
        <v>3</v>
      </c>
      <c r="D28" s="8">
        <v>80</v>
      </c>
      <c r="E28" s="8">
        <v>30</v>
      </c>
      <c r="F28" s="8">
        <v>42</v>
      </c>
      <c r="G28" s="42">
        <v>8</v>
      </c>
      <c r="H28" s="42"/>
      <c r="I28" s="42">
        <v>80</v>
      </c>
      <c r="J28" s="42"/>
      <c r="K28" s="42"/>
    </row>
    <row r="29" spans="1:13" s="45" customFormat="1" ht="23.1" customHeight="1" x14ac:dyDescent="0.2">
      <c r="A29" s="60" t="s">
        <v>138</v>
      </c>
      <c r="B29" s="42" t="s">
        <v>118</v>
      </c>
      <c r="C29" s="42">
        <v>4</v>
      </c>
      <c r="D29" s="42">
        <v>120</v>
      </c>
      <c r="E29" s="42">
        <v>30</v>
      </c>
      <c r="F29" s="42">
        <v>78</v>
      </c>
      <c r="G29" s="42">
        <v>12</v>
      </c>
      <c r="H29" s="42"/>
      <c r="I29" s="42">
        <v>120</v>
      </c>
      <c r="J29" s="42"/>
      <c r="K29" s="42"/>
    </row>
    <row r="30" spans="1:13" s="45" customFormat="1" ht="23.1" customHeight="1" x14ac:dyDescent="0.2">
      <c r="A30" s="60" t="s">
        <v>139</v>
      </c>
      <c r="B30" s="42" t="s">
        <v>93</v>
      </c>
      <c r="C30" s="42">
        <v>3</v>
      </c>
      <c r="D30" s="42">
        <v>60</v>
      </c>
      <c r="E30" s="42">
        <v>30</v>
      </c>
      <c r="F30" s="42">
        <v>22</v>
      </c>
      <c r="G30" s="42">
        <v>8</v>
      </c>
      <c r="H30" s="42"/>
      <c r="I30" s="42"/>
      <c r="J30" s="42">
        <v>60</v>
      </c>
      <c r="K30" s="42"/>
    </row>
    <row r="31" spans="1:13" s="45" customFormat="1" ht="23.1" customHeight="1" x14ac:dyDescent="0.2">
      <c r="A31" s="60" t="s">
        <v>140</v>
      </c>
      <c r="B31" s="42" t="s">
        <v>149</v>
      </c>
      <c r="C31" s="42">
        <v>3</v>
      </c>
      <c r="D31" s="42">
        <v>80</v>
      </c>
      <c r="E31" s="42">
        <v>30</v>
      </c>
      <c r="F31" s="42">
        <v>42</v>
      </c>
      <c r="G31" s="42">
        <v>8</v>
      </c>
      <c r="H31" s="42"/>
      <c r="I31" s="42"/>
      <c r="J31" s="42"/>
      <c r="K31" s="42">
        <v>80</v>
      </c>
    </row>
    <row r="32" spans="1:13" s="45" customFormat="1" ht="23.1" customHeight="1" x14ac:dyDescent="0.2">
      <c r="A32" s="60" t="s">
        <v>148</v>
      </c>
      <c r="B32" s="42" t="s">
        <v>63</v>
      </c>
      <c r="C32" s="42">
        <v>10</v>
      </c>
      <c r="D32" s="42">
        <v>450</v>
      </c>
      <c r="E32" s="42"/>
      <c r="F32" s="42">
        <v>450</v>
      </c>
      <c r="G32" s="42"/>
      <c r="H32" s="42"/>
      <c r="I32" s="42"/>
      <c r="J32" s="42"/>
      <c r="K32" s="42"/>
      <c r="L32" s="61"/>
      <c r="M32" s="62"/>
    </row>
    <row r="33" spans="1:13" s="11" customFormat="1" ht="23.1" customHeight="1" x14ac:dyDescent="0.2">
      <c r="A33" s="20" t="s">
        <v>70</v>
      </c>
      <c r="B33" s="20"/>
      <c r="C33" s="56">
        <f t="shared" ref="C33:K33" si="4">C11+C18</f>
        <v>52</v>
      </c>
      <c r="D33" s="56">
        <f t="shared" si="4"/>
        <v>1520</v>
      </c>
      <c r="E33" s="56">
        <f t="shared" si="4"/>
        <v>386</v>
      </c>
      <c r="F33" s="56">
        <f t="shared" si="4"/>
        <v>1025</v>
      </c>
      <c r="G33" s="56">
        <f t="shared" si="4"/>
        <v>109</v>
      </c>
      <c r="H33" s="56">
        <f t="shared" si="4"/>
        <v>315</v>
      </c>
      <c r="I33" s="56">
        <f t="shared" si="4"/>
        <v>335</v>
      </c>
      <c r="J33" s="56">
        <f t="shared" si="4"/>
        <v>300</v>
      </c>
      <c r="K33" s="56">
        <f t="shared" si="4"/>
        <v>120</v>
      </c>
      <c r="L33" s="10"/>
      <c r="M33" s="10"/>
    </row>
    <row r="34" spans="1:13" s="28" customFormat="1" ht="4.5" customHeight="1" x14ac:dyDescent="0.2">
      <c r="A34" s="63"/>
      <c r="B34" s="63"/>
      <c r="C34" s="63"/>
      <c r="D34" s="63"/>
      <c r="E34" s="63"/>
      <c r="F34" s="63"/>
      <c r="G34" s="63"/>
      <c r="H34" s="13"/>
      <c r="I34" s="13"/>
      <c r="K34" s="13"/>
    </row>
    <row r="35" spans="1:13" s="28" customFormat="1" ht="21.75" customHeight="1" x14ac:dyDescent="0.2">
      <c r="A35" s="63"/>
      <c r="B35" s="63"/>
      <c r="C35" s="63"/>
      <c r="D35" s="63"/>
      <c r="E35" s="64" t="s">
        <v>142</v>
      </c>
      <c r="F35" s="64"/>
      <c r="G35" s="64"/>
      <c r="H35" s="64"/>
      <c r="I35" s="64"/>
      <c r="J35" s="64"/>
      <c r="K35" s="13"/>
    </row>
    <row r="36" spans="1:13" s="28" customFormat="1" ht="15.75" customHeight="1" x14ac:dyDescent="0.25">
      <c r="A36" s="63"/>
      <c r="B36" s="66" t="s">
        <v>71</v>
      </c>
      <c r="C36" s="66"/>
      <c r="D36" s="67" t="s">
        <v>72</v>
      </c>
      <c r="E36" s="67"/>
      <c r="F36" s="67"/>
      <c r="G36" s="67"/>
      <c r="H36" s="68" t="s">
        <v>73</v>
      </c>
      <c r="I36" s="68"/>
      <c r="J36" s="68"/>
      <c r="K36" s="68"/>
    </row>
    <row r="37" spans="1:13" s="28" customFormat="1" ht="21.75" customHeight="1" x14ac:dyDescent="0.2">
      <c r="A37" s="63"/>
      <c r="B37" s="63"/>
      <c r="C37" s="63"/>
      <c r="D37" s="63"/>
      <c r="E37" s="63"/>
      <c r="F37" s="63"/>
      <c r="G37" s="63"/>
      <c r="H37" s="13"/>
      <c r="I37" s="13"/>
      <c r="K37" s="13"/>
      <c r="L37" s="65"/>
    </row>
    <row r="38" spans="1:13" s="28" customFormat="1" ht="21.75" customHeight="1" x14ac:dyDescent="0.2">
      <c r="A38" s="63"/>
      <c r="B38" s="63"/>
      <c r="C38" s="63"/>
      <c r="D38" s="63"/>
      <c r="E38" s="63"/>
      <c r="F38" s="63"/>
      <c r="G38" s="63"/>
      <c r="H38" s="13"/>
      <c r="I38" s="13"/>
      <c r="K38" s="13"/>
    </row>
    <row r="39" spans="1:13" s="28" customFormat="1" ht="6" customHeight="1" x14ac:dyDescent="0.2">
      <c r="A39" s="63"/>
      <c r="B39" s="63"/>
      <c r="C39" s="63"/>
      <c r="D39" s="63"/>
      <c r="E39" s="63"/>
      <c r="F39" s="63"/>
      <c r="G39" s="63"/>
      <c r="H39" s="13"/>
      <c r="I39" s="13"/>
      <c r="K39" s="13"/>
    </row>
    <row r="40" spans="1:13" s="11" customFormat="1" ht="21.75" customHeight="1" x14ac:dyDescent="0.25">
      <c r="A40" s="63"/>
      <c r="B40" s="69" t="s">
        <v>74</v>
      </c>
      <c r="C40" s="69"/>
      <c r="D40" s="70" t="s">
        <v>81</v>
      </c>
      <c r="E40" s="70"/>
      <c r="F40" s="70"/>
      <c r="G40" s="70"/>
      <c r="H40" s="71" t="s">
        <v>112</v>
      </c>
      <c r="I40" s="71"/>
      <c r="J40" s="71"/>
      <c r="K40" s="71"/>
    </row>
    <row r="41" spans="1:13" x14ac:dyDescent="0.25">
      <c r="E41" s="73"/>
      <c r="F41" s="73"/>
      <c r="G41" s="73"/>
    </row>
    <row r="42" spans="1:13" s="74" customFormat="1" ht="15" x14ac:dyDescent="0.25">
      <c r="B42" s="75"/>
      <c r="C42" s="75"/>
      <c r="H42" s="76"/>
      <c r="I42" s="76"/>
      <c r="K42" s="76"/>
    </row>
    <row r="43" spans="1:13" ht="36.75" customHeight="1" x14ac:dyDescent="0.25">
      <c r="B43" s="77"/>
      <c r="C43" s="77"/>
    </row>
    <row r="44" spans="1:13" s="78" customFormat="1" x14ac:dyDescent="0.25">
      <c r="B44" s="79"/>
      <c r="C44" s="79"/>
      <c r="H44" s="80"/>
      <c r="I44" s="80"/>
      <c r="K44" s="80"/>
    </row>
  </sheetData>
  <mergeCells count="19">
    <mergeCell ref="B6:J6"/>
    <mergeCell ref="A1:J1"/>
    <mergeCell ref="A2:J2"/>
    <mergeCell ref="A3:J3"/>
    <mergeCell ref="A4:J4"/>
    <mergeCell ref="A5:J5"/>
    <mergeCell ref="A8:A10"/>
    <mergeCell ref="B8:B10"/>
    <mergeCell ref="C8:C10"/>
    <mergeCell ref="D8:G8"/>
    <mergeCell ref="H8:K9"/>
    <mergeCell ref="D9:D10"/>
    <mergeCell ref="E9:G9"/>
    <mergeCell ref="A33:B33"/>
    <mergeCell ref="E35:J35"/>
    <mergeCell ref="D36:G36"/>
    <mergeCell ref="H36:K36"/>
    <mergeCell ref="D40:G40"/>
    <mergeCell ref="H40:K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abSelected="1" topLeftCell="A52" workbookViewId="0">
      <selection activeCell="G71" sqref="G71"/>
    </sheetView>
  </sheetViews>
  <sheetFormatPr defaultColWidth="9" defaultRowHeight="15.75" x14ac:dyDescent="0.25"/>
  <cols>
    <col min="1" max="1" width="3.5" style="81" customWidth="1"/>
    <col min="2" max="2" width="7.375" style="81" customWidth="1"/>
    <col min="3" max="3" width="32.375" style="84" customWidth="1"/>
    <col min="4" max="4" width="4.625" style="84" customWidth="1"/>
    <col min="5" max="5" width="5.5" style="81" customWidth="1"/>
    <col min="6" max="6" width="5.75" style="81" customWidth="1"/>
    <col min="7" max="7" width="7.5" style="81" customWidth="1"/>
    <col min="8" max="8" width="4.625" style="81" customWidth="1"/>
    <col min="9" max="10" width="4.25" style="81" customWidth="1"/>
    <col min="11" max="11" width="5.25" style="81" customWidth="1"/>
    <col min="12" max="12" width="5.375" style="81" customWidth="1"/>
    <col min="13" max="13" width="5.625" style="81" customWidth="1"/>
    <col min="14" max="14" width="4.25" style="81" customWidth="1"/>
    <col min="15" max="16384" width="9" style="81"/>
  </cols>
  <sheetData>
    <row r="1" spans="2:14" ht="20.100000000000001" customHeight="1" x14ac:dyDescent="0.3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2:14" ht="20.100000000000001" customHeight="1" x14ac:dyDescent="0.3">
      <c r="B2" s="82" t="s">
        <v>151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4" ht="9.75" customHeight="1" x14ac:dyDescent="0.25">
      <c r="B3" s="83"/>
    </row>
    <row r="4" spans="2:14" ht="20.100000000000001" customHeight="1" x14ac:dyDescent="0.3">
      <c r="B4" s="82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2:14" ht="20.100000000000001" customHeight="1" x14ac:dyDescent="0.3">
      <c r="B5" s="82" t="s">
        <v>83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14" ht="20.100000000000001" customHeight="1" x14ac:dyDescent="0.25">
      <c r="B6" s="85" t="s">
        <v>78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2:14" ht="6.75" customHeight="1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2:14" s="87" customFormat="1" ht="20.100000000000001" customHeight="1" x14ac:dyDescent="0.25">
      <c r="C8" s="88" t="s">
        <v>2</v>
      </c>
      <c r="D8" s="89" t="s">
        <v>113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s="87" customFormat="1" ht="20.100000000000001" customHeight="1" x14ac:dyDescent="0.25">
      <c r="C9" s="88" t="s">
        <v>3</v>
      </c>
      <c r="D9" s="89">
        <v>6520227</v>
      </c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s="87" customFormat="1" ht="20.100000000000001" customHeight="1" x14ac:dyDescent="0.25">
      <c r="C10" s="88" t="s">
        <v>77</v>
      </c>
      <c r="D10" s="89" t="s">
        <v>4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s="87" customFormat="1" ht="20.100000000000001" customHeight="1" x14ac:dyDescent="0.25">
      <c r="C11" s="88" t="s">
        <v>5</v>
      </c>
      <c r="D11" s="89" t="s">
        <v>6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2:14" s="87" customFormat="1" ht="20.100000000000001" customHeight="1" x14ac:dyDescent="0.25">
      <c r="C12" s="88" t="s">
        <v>7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2:14" ht="11.25" customHeight="1" x14ac:dyDescent="0.25">
      <c r="B13" s="90"/>
      <c r="C13" s="91"/>
      <c r="D13" s="91"/>
      <c r="E13" s="92"/>
      <c r="F13" s="92"/>
      <c r="G13" s="92"/>
      <c r="H13" s="92"/>
      <c r="I13" s="93"/>
      <c r="J13" s="93"/>
      <c r="K13" s="93"/>
      <c r="L13" s="93"/>
      <c r="M13" s="93"/>
      <c r="N13" s="93"/>
    </row>
    <row r="14" spans="2:14" s="1" customFormat="1" ht="32.25" customHeight="1" x14ac:dyDescent="0.2">
      <c r="B14" s="94" t="s">
        <v>8</v>
      </c>
      <c r="C14" s="94" t="s">
        <v>9</v>
      </c>
      <c r="D14" s="94" t="s">
        <v>10</v>
      </c>
      <c r="E14" s="94" t="s">
        <v>11</v>
      </c>
      <c r="F14" s="94"/>
      <c r="G14" s="94"/>
      <c r="H14" s="94"/>
      <c r="I14" s="95" t="s">
        <v>12</v>
      </c>
      <c r="J14" s="95"/>
      <c r="K14" s="95"/>
      <c r="L14" s="95"/>
      <c r="M14" s="95"/>
      <c r="N14" s="95"/>
    </row>
    <row r="15" spans="2:14" s="1" customFormat="1" ht="18.75" customHeight="1" x14ac:dyDescent="0.2">
      <c r="B15" s="94"/>
      <c r="C15" s="94"/>
      <c r="D15" s="94"/>
      <c r="E15" s="94" t="s">
        <v>13</v>
      </c>
      <c r="F15" s="94" t="s">
        <v>14</v>
      </c>
      <c r="G15" s="94"/>
      <c r="H15" s="94"/>
      <c r="I15" s="95"/>
      <c r="J15" s="95"/>
      <c r="K15" s="95"/>
      <c r="L15" s="95"/>
      <c r="M15" s="95"/>
      <c r="N15" s="95"/>
    </row>
    <row r="16" spans="2:14" s="1" customFormat="1" ht="30" customHeight="1" x14ac:dyDescent="0.2">
      <c r="B16" s="94"/>
      <c r="C16" s="94"/>
      <c r="D16" s="94"/>
      <c r="E16" s="94"/>
      <c r="F16" s="5" t="s">
        <v>15</v>
      </c>
      <c r="G16" s="5" t="s">
        <v>16</v>
      </c>
      <c r="H16" s="5" t="s">
        <v>17</v>
      </c>
      <c r="I16" s="96">
        <v>1</v>
      </c>
      <c r="J16" s="96">
        <v>2</v>
      </c>
      <c r="K16" s="96">
        <v>3</v>
      </c>
      <c r="L16" s="96">
        <v>4</v>
      </c>
      <c r="M16" s="96">
        <v>5</v>
      </c>
      <c r="N16" s="96">
        <v>6</v>
      </c>
    </row>
    <row r="17" spans="2:14" s="4" customFormat="1" ht="24.75" customHeight="1" x14ac:dyDescent="0.2">
      <c r="B17" s="97" t="s">
        <v>18</v>
      </c>
      <c r="C17" s="98" t="s">
        <v>19</v>
      </c>
      <c r="D17" s="5">
        <f t="shared" ref="D17:N17" si="0">SUM(D18:D23)</f>
        <v>19</v>
      </c>
      <c r="E17" s="5">
        <f t="shared" si="0"/>
        <v>435</v>
      </c>
      <c r="F17" s="5">
        <f t="shared" si="0"/>
        <v>157</v>
      </c>
      <c r="G17" s="5">
        <f t="shared" si="0"/>
        <v>255</v>
      </c>
      <c r="H17" s="5">
        <f t="shared" si="0"/>
        <v>23</v>
      </c>
      <c r="I17" s="5">
        <f t="shared" si="0"/>
        <v>255</v>
      </c>
      <c r="J17" s="5">
        <f t="shared" si="0"/>
        <v>105</v>
      </c>
      <c r="K17" s="5">
        <f t="shared" si="0"/>
        <v>0</v>
      </c>
      <c r="L17" s="5">
        <f t="shared" si="0"/>
        <v>75</v>
      </c>
      <c r="M17" s="5">
        <f t="shared" si="0"/>
        <v>0</v>
      </c>
      <c r="N17" s="5">
        <f t="shared" si="0"/>
        <v>0</v>
      </c>
    </row>
    <row r="18" spans="2:14" s="1" customFormat="1" ht="20.100000000000001" customHeight="1" x14ac:dyDescent="0.2">
      <c r="B18" s="2" t="s">
        <v>20</v>
      </c>
      <c r="C18" s="117" t="s">
        <v>29</v>
      </c>
      <c r="D18" s="2">
        <v>4</v>
      </c>
      <c r="E18" s="2">
        <v>120</v>
      </c>
      <c r="F18" s="118">
        <v>42</v>
      </c>
      <c r="G18" s="2">
        <v>72</v>
      </c>
      <c r="H18" s="2">
        <v>6</v>
      </c>
      <c r="I18" s="2">
        <v>120</v>
      </c>
      <c r="J18" s="2"/>
      <c r="K18" s="2"/>
      <c r="L18" s="2"/>
      <c r="M18" s="2"/>
      <c r="N18" s="3"/>
    </row>
    <row r="19" spans="2:14" s="1" customFormat="1" ht="20.100000000000001" customHeight="1" x14ac:dyDescent="0.2">
      <c r="B19" s="2" t="s">
        <v>21</v>
      </c>
      <c r="C19" s="117" t="s">
        <v>27</v>
      </c>
      <c r="D19" s="2">
        <v>3</v>
      </c>
      <c r="E19" s="119">
        <v>75</v>
      </c>
      <c r="F19" s="119">
        <v>15</v>
      </c>
      <c r="G19" s="119">
        <v>58</v>
      </c>
      <c r="H19" s="119">
        <v>2</v>
      </c>
      <c r="I19" s="3">
        <f>E19</f>
        <v>75</v>
      </c>
      <c r="J19" s="2"/>
      <c r="K19" s="2"/>
      <c r="L19" s="2"/>
      <c r="M19" s="2"/>
      <c r="N19" s="3"/>
    </row>
    <row r="20" spans="2:14" s="1" customFormat="1" ht="20.100000000000001" customHeight="1" x14ac:dyDescent="0.2">
      <c r="B20" s="2" t="s">
        <v>23</v>
      </c>
      <c r="C20" s="117" t="s">
        <v>79</v>
      </c>
      <c r="D20" s="2">
        <v>5</v>
      </c>
      <c r="E20" s="2">
        <v>75</v>
      </c>
      <c r="F20" s="118">
        <v>41</v>
      </c>
      <c r="G20" s="2">
        <v>29</v>
      </c>
      <c r="H20" s="2">
        <v>5</v>
      </c>
      <c r="I20" s="3"/>
      <c r="J20" s="2"/>
      <c r="K20" s="2"/>
      <c r="L20" s="2">
        <v>75</v>
      </c>
      <c r="M20" s="2"/>
      <c r="N20" s="3"/>
    </row>
    <row r="21" spans="2:14" s="1" customFormat="1" ht="20.100000000000001" customHeight="1" x14ac:dyDescent="0.2">
      <c r="B21" s="2" t="s">
        <v>24</v>
      </c>
      <c r="C21" s="117" t="s">
        <v>25</v>
      </c>
      <c r="D21" s="2">
        <v>2</v>
      </c>
      <c r="E21" s="2">
        <v>30</v>
      </c>
      <c r="F21" s="118">
        <v>18</v>
      </c>
      <c r="G21" s="2">
        <v>10</v>
      </c>
      <c r="H21" s="2">
        <v>2</v>
      </c>
      <c r="I21" s="3"/>
      <c r="J21" s="3">
        <v>30</v>
      </c>
      <c r="K21" s="2"/>
      <c r="L21" s="2"/>
      <c r="M21" s="2"/>
      <c r="N21" s="3"/>
    </row>
    <row r="22" spans="2:14" s="1" customFormat="1" ht="20.100000000000001" customHeight="1" x14ac:dyDescent="0.2">
      <c r="B22" s="2" t="s">
        <v>26</v>
      </c>
      <c r="C22" s="117" t="s">
        <v>80</v>
      </c>
      <c r="D22" s="2">
        <v>3</v>
      </c>
      <c r="E22" s="2">
        <v>75</v>
      </c>
      <c r="F22" s="118">
        <v>36</v>
      </c>
      <c r="G22" s="2">
        <v>35</v>
      </c>
      <c r="H22" s="2">
        <v>4</v>
      </c>
      <c r="I22" s="2"/>
      <c r="J22" s="2">
        <v>75</v>
      </c>
      <c r="K22" s="2"/>
      <c r="L22" s="2"/>
      <c r="M22" s="2"/>
      <c r="N22" s="3"/>
    </row>
    <row r="23" spans="2:14" s="1" customFormat="1" ht="20.100000000000001" customHeight="1" x14ac:dyDescent="0.2">
      <c r="B23" s="2" t="s">
        <v>28</v>
      </c>
      <c r="C23" s="117" t="s">
        <v>22</v>
      </c>
      <c r="D23" s="2">
        <v>2</v>
      </c>
      <c r="E23" s="2">
        <v>60</v>
      </c>
      <c r="F23" s="118">
        <v>5</v>
      </c>
      <c r="G23" s="2">
        <v>51</v>
      </c>
      <c r="H23" s="2">
        <v>4</v>
      </c>
      <c r="I23" s="2">
        <v>60</v>
      </c>
      <c r="J23" s="2"/>
      <c r="K23" s="2"/>
      <c r="L23" s="2"/>
      <c r="M23" s="2"/>
      <c r="N23" s="3"/>
    </row>
    <row r="24" spans="2:14" s="4" customFormat="1" ht="30" customHeight="1" x14ac:dyDescent="0.2">
      <c r="B24" s="99" t="s">
        <v>34</v>
      </c>
      <c r="C24" s="100" t="s">
        <v>35</v>
      </c>
      <c r="D24" s="99">
        <f t="shared" ref="D24:N24" si="1">D25+D36+D60</f>
        <v>99</v>
      </c>
      <c r="E24" s="99">
        <f t="shared" si="1"/>
        <v>2850</v>
      </c>
      <c r="F24" s="5">
        <f t="shared" si="1"/>
        <v>859</v>
      </c>
      <c r="G24" s="5">
        <f t="shared" si="1"/>
        <v>1766</v>
      </c>
      <c r="H24" s="5">
        <f t="shared" si="1"/>
        <v>225</v>
      </c>
      <c r="I24" s="5">
        <f t="shared" si="1"/>
        <v>275</v>
      </c>
      <c r="J24" s="5">
        <f t="shared" si="1"/>
        <v>430</v>
      </c>
      <c r="K24" s="5">
        <f t="shared" si="1"/>
        <v>740</v>
      </c>
      <c r="L24" s="5">
        <f t="shared" si="1"/>
        <v>390</v>
      </c>
      <c r="M24" s="5">
        <f t="shared" si="1"/>
        <v>750</v>
      </c>
      <c r="N24" s="5">
        <f t="shared" si="1"/>
        <v>250</v>
      </c>
    </row>
    <row r="25" spans="2:14" s="4" customFormat="1" ht="20.100000000000001" customHeight="1" x14ac:dyDescent="0.2">
      <c r="B25" s="5" t="s">
        <v>36</v>
      </c>
      <c r="C25" s="6" t="s">
        <v>37</v>
      </c>
      <c r="D25" s="5">
        <f t="shared" ref="D25:N25" si="2">SUM(D26:D35)</f>
        <v>21</v>
      </c>
      <c r="E25" s="5">
        <f t="shared" si="2"/>
        <v>410</v>
      </c>
      <c r="F25" s="5">
        <f t="shared" si="2"/>
        <v>254</v>
      </c>
      <c r="G25" s="5">
        <f t="shared" si="2"/>
        <v>123</v>
      </c>
      <c r="H25" s="5">
        <f t="shared" si="2"/>
        <v>33</v>
      </c>
      <c r="I25" s="5">
        <f t="shared" si="2"/>
        <v>165</v>
      </c>
      <c r="J25" s="5">
        <f t="shared" si="2"/>
        <v>70</v>
      </c>
      <c r="K25" s="5">
        <f t="shared" si="2"/>
        <v>0</v>
      </c>
      <c r="L25" s="5">
        <f t="shared" si="2"/>
        <v>90</v>
      </c>
      <c r="M25" s="5">
        <f t="shared" si="2"/>
        <v>30</v>
      </c>
      <c r="N25" s="5">
        <f t="shared" si="2"/>
        <v>40</v>
      </c>
    </row>
    <row r="26" spans="2:14" s="4" customFormat="1" ht="20.100000000000001" customHeight="1" x14ac:dyDescent="0.2">
      <c r="B26" s="2" t="s">
        <v>30</v>
      </c>
      <c r="C26" s="102" t="s">
        <v>31</v>
      </c>
      <c r="D26" s="2">
        <v>1</v>
      </c>
      <c r="E26" s="2">
        <f>SUM(F26:H26)</f>
        <v>30</v>
      </c>
      <c r="F26" s="2">
        <v>14</v>
      </c>
      <c r="G26" s="2">
        <v>14</v>
      </c>
      <c r="H26" s="2">
        <v>2</v>
      </c>
      <c r="I26" s="2"/>
      <c r="J26" s="2">
        <v>30</v>
      </c>
      <c r="K26" s="2"/>
      <c r="L26" s="2"/>
      <c r="M26" s="2"/>
      <c r="N26" s="3"/>
    </row>
    <row r="27" spans="2:14" s="1" customFormat="1" ht="20.100000000000001" customHeight="1" x14ac:dyDescent="0.2">
      <c r="B27" s="2" t="s">
        <v>32</v>
      </c>
      <c r="C27" s="101" t="s">
        <v>33</v>
      </c>
      <c r="D27" s="2">
        <v>2</v>
      </c>
      <c r="E27" s="2">
        <v>45</v>
      </c>
      <c r="F27" s="2">
        <v>43</v>
      </c>
      <c r="G27" s="2">
        <v>0</v>
      </c>
      <c r="H27" s="2">
        <v>2</v>
      </c>
      <c r="I27" s="2"/>
      <c r="J27" s="2"/>
      <c r="K27" s="2"/>
      <c r="L27" s="2"/>
      <c r="M27" s="2">
        <v>30</v>
      </c>
      <c r="N27" s="3"/>
    </row>
    <row r="28" spans="2:14" s="1" customFormat="1" ht="39" customHeight="1" x14ac:dyDescent="0.2">
      <c r="B28" s="2" t="s">
        <v>107</v>
      </c>
      <c r="C28" s="102" t="s">
        <v>39</v>
      </c>
      <c r="D28" s="2">
        <v>2</v>
      </c>
      <c r="E28" s="2">
        <f t="shared" ref="E28:E29" si="3">SUM(F28:H28)</f>
        <v>40</v>
      </c>
      <c r="F28" s="2">
        <v>17</v>
      </c>
      <c r="G28" s="2">
        <v>20</v>
      </c>
      <c r="H28" s="2">
        <v>3</v>
      </c>
      <c r="I28" s="3"/>
      <c r="J28" s="3"/>
      <c r="K28" s="3"/>
      <c r="L28" s="3"/>
      <c r="M28" s="3"/>
      <c r="N28" s="3">
        <v>40</v>
      </c>
    </row>
    <row r="29" spans="2:14" s="1" customFormat="1" ht="39" customHeight="1" x14ac:dyDescent="0.2">
      <c r="B29" s="2" t="s">
        <v>109</v>
      </c>
      <c r="C29" s="102" t="s">
        <v>76</v>
      </c>
      <c r="D29" s="2">
        <v>2</v>
      </c>
      <c r="E29" s="2">
        <f t="shared" si="3"/>
        <v>40</v>
      </c>
      <c r="F29" s="2">
        <v>33</v>
      </c>
      <c r="G29" s="2">
        <v>5</v>
      </c>
      <c r="H29" s="2">
        <v>2</v>
      </c>
      <c r="I29" s="3"/>
      <c r="J29" s="3"/>
      <c r="K29" s="3"/>
      <c r="L29" s="3">
        <v>40</v>
      </c>
      <c r="M29" s="3"/>
      <c r="N29" s="3"/>
    </row>
    <row r="30" spans="2:14" s="1" customFormat="1" ht="20.100000000000001" customHeight="1" x14ac:dyDescent="0.2">
      <c r="B30" s="2" t="s">
        <v>38</v>
      </c>
      <c r="C30" s="102" t="s">
        <v>84</v>
      </c>
      <c r="D30" s="2">
        <v>2</v>
      </c>
      <c r="E30" s="2">
        <v>30</v>
      </c>
      <c r="F30" s="2">
        <v>28</v>
      </c>
      <c r="G30" s="2">
        <v>0</v>
      </c>
      <c r="H30" s="2">
        <v>2</v>
      </c>
      <c r="I30" s="3">
        <v>30</v>
      </c>
      <c r="J30" s="3"/>
      <c r="K30" s="3"/>
      <c r="L30" s="3"/>
      <c r="M30" s="3"/>
      <c r="N30" s="3"/>
    </row>
    <row r="31" spans="2:14" s="1" customFormat="1" ht="28.15" customHeight="1" x14ac:dyDescent="0.2">
      <c r="B31" s="2" t="s">
        <v>145</v>
      </c>
      <c r="C31" s="102" t="s">
        <v>108</v>
      </c>
      <c r="D31" s="102">
        <v>2</v>
      </c>
      <c r="E31" s="102">
        <v>40</v>
      </c>
      <c r="F31" s="102">
        <v>30</v>
      </c>
      <c r="G31" s="102">
        <v>6</v>
      </c>
      <c r="H31" s="102">
        <v>4</v>
      </c>
      <c r="I31" s="102">
        <v>40</v>
      </c>
      <c r="J31" s="102"/>
      <c r="K31" s="102"/>
      <c r="L31" s="102"/>
      <c r="M31" s="102"/>
      <c r="N31" s="102"/>
    </row>
    <row r="32" spans="2:14" s="1" customFormat="1" ht="28.15" customHeight="1" x14ac:dyDescent="0.2">
      <c r="B32" s="2" t="s">
        <v>146</v>
      </c>
      <c r="C32" s="102" t="s">
        <v>110</v>
      </c>
      <c r="D32" s="102">
        <v>2</v>
      </c>
      <c r="E32" s="102">
        <f t="shared" ref="E32" si="4">SUM(F32:H32)</f>
        <v>40</v>
      </c>
      <c r="F32" s="102">
        <v>15</v>
      </c>
      <c r="G32" s="102">
        <v>21</v>
      </c>
      <c r="H32" s="102">
        <v>4</v>
      </c>
      <c r="I32" s="102"/>
      <c r="J32" s="102">
        <v>40</v>
      </c>
      <c r="K32" s="102"/>
      <c r="L32" s="102"/>
      <c r="M32" s="102"/>
      <c r="N32" s="102"/>
    </row>
    <row r="33" spans="2:14" s="1" customFormat="1" ht="20.100000000000001" customHeight="1" x14ac:dyDescent="0.2">
      <c r="B33" s="2" t="s">
        <v>144</v>
      </c>
      <c r="C33" s="102" t="s">
        <v>85</v>
      </c>
      <c r="D33" s="102">
        <v>4</v>
      </c>
      <c r="E33" s="102">
        <v>50</v>
      </c>
      <c r="F33" s="102">
        <v>44</v>
      </c>
      <c r="G33" s="102">
        <v>4</v>
      </c>
      <c r="H33" s="102">
        <v>2</v>
      </c>
      <c r="I33" s="102">
        <v>50</v>
      </c>
      <c r="J33" s="102"/>
      <c r="K33" s="102"/>
      <c r="L33" s="102"/>
      <c r="M33" s="102"/>
      <c r="N33" s="102"/>
    </row>
    <row r="34" spans="2:14" s="1" customFormat="1" ht="20.100000000000001" customHeight="1" x14ac:dyDescent="0.2">
      <c r="B34" s="2" t="s">
        <v>147</v>
      </c>
      <c r="C34" s="102" t="s">
        <v>114</v>
      </c>
      <c r="D34" s="102">
        <v>2</v>
      </c>
      <c r="E34" s="102">
        <v>45</v>
      </c>
      <c r="F34" s="102">
        <v>15</v>
      </c>
      <c r="G34" s="102">
        <v>24</v>
      </c>
      <c r="H34" s="102">
        <v>6</v>
      </c>
      <c r="I34" s="102">
        <v>45</v>
      </c>
      <c r="J34" s="102"/>
      <c r="K34" s="102"/>
      <c r="L34" s="102"/>
      <c r="M34" s="102"/>
      <c r="N34" s="102"/>
    </row>
    <row r="35" spans="2:14" s="4" customFormat="1" ht="20.100000000000001" customHeight="1" x14ac:dyDescent="0.2">
      <c r="B35" s="2" t="s">
        <v>40</v>
      </c>
      <c r="C35" s="102" t="s">
        <v>86</v>
      </c>
      <c r="D35" s="102">
        <v>2</v>
      </c>
      <c r="E35" s="102">
        <v>50</v>
      </c>
      <c r="F35" s="102">
        <v>15</v>
      </c>
      <c r="G35" s="102">
        <v>29</v>
      </c>
      <c r="H35" s="102">
        <v>6</v>
      </c>
      <c r="I35" s="102"/>
      <c r="J35" s="102"/>
      <c r="K35" s="102"/>
      <c r="L35" s="102">
        <v>50</v>
      </c>
      <c r="M35" s="102"/>
      <c r="N35" s="102"/>
    </row>
    <row r="36" spans="2:14" s="1" customFormat="1" ht="29.25" customHeight="1" x14ac:dyDescent="0.2">
      <c r="B36" s="5" t="s">
        <v>75</v>
      </c>
      <c r="C36" s="6" t="s">
        <v>43</v>
      </c>
      <c r="D36" s="5">
        <f t="shared" ref="D36:N36" si="5">SUM(D37:D59)</f>
        <v>76</v>
      </c>
      <c r="E36" s="5">
        <f t="shared" si="5"/>
        <v>2380</v>
      </c>
      <c r="F36" s="5">
        <f t="shared" si="5"/>
        <v>590</v>
      </c>
      <c r="G36" s="5">
        <f t="shared" si="5"/>
        <v>1606</v>
      </c>
      <c r="H36" s="5">
        <f t="shared" si="5"/>
        <v>184</v>
      </c>
      <c r="I36" s="5">
        <f t="shared" si="5"/>
        <v>110</v>
      </c>
      <c r="J36" s="5">
        <f t="shared" si="5"/>
        <v>360</v>
      </c>
      <c r="K36" s="5">
        <f t="shared" si="5"/>
        <v>740</v>
      </c>
      <c r="L36" s="5">
        <f t="shared" si="5"/>
        <v>300</v>
      </c>
      <c r="M36" s="5">
        <f t="shared" si="5"/>
        <v>720</v>
      </c>
      <c r="N36" s="5">
        <f t="shared" si="5"/>
        <v>150</v>
      </c>
    </row>
    <row r="37" spans="2:14" s="1" customFormat="1" ht="20.100000000000001" customHeight="1" x14ac:dyDescent="0.2">
      <c r="B37" s="102" t="s">
        <v>41</v>
      </c>
      <c r="C37" s="102" t="s">
        <v>87</v>
      </c>
      <c r="D37" s="102">
        <v>2</v>
      </c>
      <c r="E37" s="102">
        <v>50</v>
      </c>
      <c r="F37" s="102">
        <v>15</v>
      </c>
      <c r="G37" s="102">
        <v>27</v>
      </c>
      <c r="H37" s="102">
        <v>8</v>
      </c>
      <c r="I37" s="102">
        <v>50</v>
      </c>
      <c r="J37" s="102"/>
      <c r="K37" s="102"/>
      <c r="L37" s="102"/>
      <c r="M37" s="102"/>
      <c r="N37" s="102"/>
    </row>
    <row r="38" spans="2:14" s="1" customFormat="1" ht="20.100000000000001" customHeight="1" x14ac:dyDescent="0.2">
      <c r="B38" s="102" t="s">
        <v>42</v>
      </c>
      <c r="C38" s="102" t="s">
        <v>88</v>
      </c>
      <c r="D38" s="102">
        <v>2</v>
      </c>
      <c r="E38" s="102">
        <v>40</v>
      </c>
      <c r="F38" s="102">
        <v>28</v>
      </c>
      <c r="G38" s="102">
        <v>8</v>
      </c>
      <c r="H38" s="102">
        <v>4</v>
      </c>
      <c r="I38" s="102"/>
      <c r="J38" s="102">
        <v>40</v>
      </c>
      <c r="K38" s="102"/>
      <c r="L38" s="102"/>
      <c r="M38" s="102"/>
      <c r="N38" s="102"/>
    </row>
    <row r="39" spans="2:14" s="1" customFormat="1" ht="73.5" customHeight="1" x14ac:dyDescent="0.2">
      <c r="B39" s="102" t="s">
        <v>44</v>
      </c>
      <c r="C39" s="102" t="s">
        <v>89</v>
      </c>
      <c r="D39" s="102">
        <v>2</v>
      </c>
      <c r="E39" s="102">
        <v>70</v>
      </c>
      <c r="F39" s="102">
        <v>30</v>
      </c>
      <c r="G39" s="102">
        <v>32</v>
      </c>
      <c r="H39" s="102">
        <v>8</v>
      </c>
      <c r="I39" s="102"/>
      <c r="J39" s="102"/>
      <c r="K39" s="102"/>
      <c r="L39" s="102"/>
      <c r="M39" s="102"/>
      <c r="N39" s="102">
        <v>70</v>
      </c>
    </row>
    <row r="40" spans="2:14" s="1" customFormat="1" ht="34.9" customHeight="1" x14ac:dyDescent="0.2">
      <c r="B40" s="102" t="s">
        <v>45</v>
      </c>
      <c r="C40" s="102" t="s">
        <v>120</v>
      </c>
      <c r="D40" s="102">
        <v>1</v>
      </c>
      <c r="E40" s="102">
        <v>40</v>
      </c>
      <c r="F40" s="102">
        <v>15</v>
      </c>
      <c r="G40" s="102">
        <v>17</v>
      </c>
      <c r="H40" s="102">
        <v>8</v>
      </c>
      <c r="I40" s="102"/>
      <c r="J40" s="102"/>
      <c r="K40" s="102">
        <v>40</v>
      </c>
      <c r="L40" s="102"/>
      <c r="M40" s="102"/>
      <c r="N40" s="102"/>
    </row>
    <row r="41" spans="2:14" s="1" customFormat="1" ht="20.100000000000001" customHeight="1" x14ac:dyDescent="0.2">
      <c r="B41" s="102" t="s">
        <v>46</v>
      </c>
      <c r="C41" s="102" t="s">
        <v>90</v>
      </c>
      <c r="D41" s="102">
        <v>3</v>
      </c>
      <c r="E41" s="102">
        <v>80</v>
      </c>
      <c r="F41" s="102">
        <v>30</v>
      </c>
      <c r="G41" s="102">
        <v>42</v>
      </c>
      <c r="H41" s="102">
        <v>8</v>
      </c>
      <c r="I41" s="102"/>
      <c r="J41" s="102">
        <v>80</v>
      </c>
      <c r="K41" s="102"/>
      <c r="L41" s="102"/>
      <c r="M41" s="102"/>
      <c r="N41" s="102"/>
    </row>
    <row r="42" spans="2:14" s="1" customFormat="1" ht="20.100000000000001" customHeight="1" x14ac:dyDescent="0.2">
      <c r="B42" s="102" t="s">
        <v>47</v>
      </c>
      <c r="C42" s="102" t="s">
        <v>91</v>
      </c>
      <c r="D42" s="102">
        <v>2</v>
      </c>
      <c r="E42" s="102">
        <v>60</v>
      </c>
      <c r="F42" s="102">
        <v>15</v>
      </c>
      <c r="G42" s="102">
        <v>37</v>
      </c>
      <c r="H42" s="102">
        <v>8</v>
      </c>
      <c r="I42" s="102">
        <v>60</v>
      </c>
      <c r="J42" s="102"/>
      <c r="K42" s="102"/>
      <c r="L42" s="102"/>
      <c r="M42" s="102"/>
      <c r="N42" s="102"/>
    </row>
    <row r="43" spans="2:14" s="1" customFormat="1" ht="20.100000000000001" customHeight="1" x14ac:dyDescent="0.2">
      <c r="B43" s="102" t="s">
        <v>48</v>
      </c>
      <c r="C43" s="102" t="s">
        <v>92</v>
      </c>
      <c r="D43" s="102">
        <v>1</v>
      </c>
      <c r="E43" s="102">
        <v>40</v>
      </c>
      <c r="F43" s="102">
        <v>15</v>
      </c>
      <c r="G43" s="102">
        <v>17</v>
      </c>
      <c r="H43" s="102">
        <v>8</v>
      </c>
      <c r="I43" s="102"/>
      <c r="J43" s="102"/>
      <c r="K43" s="102"/>
      <c r="L43" s="102">
        <v>40</v>
      </c>
      <c r="M43" s="102"/>
      <c r="N43" s="102"/>
    </row>
    <row r="44" spans="2:14" s="1" customFormat="1" ht="20.100000000000001" customHeight="1" x14ac:dyDescent="0.2">
      <c r="B44" s="102" t="s">
        <v>49</v>
      </c>
      <c r="C44" s="102" t="s">
        <v>93</v>
      </c>
      <c r="D44" s="102">
        <v>3</v>
      </c>
      <c r="E44" s="102">
        <v>60</v>
      </c>
      <c r="F44" s="102">
        <v>30</v>
      </c>
      <c r="G44" s="102">
        <v>22</v>
      </c>
      <c r="H44" s="102">
        <v>8</v>
      </c>
      <c r="I44" s="102"/>
      <c r="J44" s="102"/>
      <c r="K44" s="102">
        <v>60</v>
      </c>
      <c r="L44" s="102"/>
      <c r="M44" s="102"/>
      <c r="N44" s="102"/>
    </row>
    <row r="45" spans="2:14" s="1" customFormat="1" ht="20.100000000000001" customHeight="1" x14ac:dyDescent="0.2">
      <c r="B45" s="102" t="s">
        <v>50</v>
      </c>
      <c r="C45" s="102" t="s">
        <v>94</v>
      </c>
      <c r="D45" s="102">
        <v>3</v>
      </c>
      <c r="E45" s="102">
        <v>60</v>
      </c>
      <c r="F45" s="102">
        <v>30</v>
      </c>
      <c r="G45" s="102">
        <v>22</v>
      </c>
      <c r="H45" s="102">
        <v>8</v>
      </c>
      <c r="I45" s="102"/>
      <c r="J45" s="102"/>
      <c r="K45" s="102"/>
      <c r="L45" s="102">
        <v>60</v>
      </c>
      <c r="M45" s="102"/>
      <c r="N45" s="102"/>
    </row>
    <row r="46" spans="2:14" s="1" customFormat="1" ht="20.100000000000001" customHeight="1" x14ac:dyDescent="0.2">
      <c r="B46" s="102" t="s">
        <v>51</v>
      </c>
      <c r="C46" s="102" t="s">
        <v>96</v>
      </c>
      <c r="D46" s="102">
        <v>1</v>
      </c>
      <c r="E46" s="102">
        <v>40</v>
      </c>
      <c r="F46" s="102">
        <v>15</v>
      </c>
      <c r="G46" s="102">
        <v>17</v>
      </c>
      <c r="H46" s="102">
        <v>8</v>
      </c>
      <c r="I46" s="102"/>
      <c r="J46" s="102"/>
      <c r="K46" s="102"/>
      <c r="L46" s="102"/>
      <c r="M46" s="102"/>
      <c r="N46" s="102">
        <v>40</v>
      </c>
    </row>
    <row r="47" spans="2:14" s="1" customFormat="1" ht="20.100000000000001" customHeight="1" x14ac:dyDescent="0.2">
      <c r="B47" s="102" t="s">
        <v>52</v>
      </c>
      <c r="C47" s="102" t="s">
        <v>95</v>
      </c>
      <c r="D47" s="102">
        <v>5</v>
      </c>
      <c r="E47" s="102">
        <v>120</v>
      </c>
      <c r="F47" s="102">
        <v>45</v>
      </c>
      <c r="G47" s="102">
        <v>63</v>
      </c>
      <c r="H47" s="102">
        <v>12</v>
      </c>
      <c r="I47" s="102"/>
      <c r="J47" s="102"/>
      <c r="K47" s="102"/>
      <c r="L47" s="102">
        <v>120</v>
      </c>
      <c r="M47" s="102"/>
      <c r="N47" s="102"/>
    </row>
    <row r="48" spans="2:14" s="1" customFormat="1" ht="20.25" customHeight="1" x14ac:dyDescent="0.2">
      <c r="B48" s="102" t="s">
        <v>53</v>
      </c>
      <c r="C48" s="102" t="s">
        <v>97</v>
      </c>
      <c r="D48" s="102">
        <v>1</v>
      </c>
      <c r="E48" s="102">
        <v>40</v>
      </c>
      <c r="F48" s="102">
        <v>15</v>
      </c>
      <c r="G48" s="102">
        <v>17</v>
      </c>
      <c r="H48" s="102">
        <v>8</v>
      </c>
      <c r="I48" s="102"/>
      <c r="J48" s="102"/>
      <c r="K48" s="102"/>
      <c r="L48" s="102"/>
      <c r="M48" s="102">
        <v>40</v>
      </c>
      <c r="N48" s="102"/>
    </row>
    <row r="49" spans="2:14" s="1" customFormat="1" ht="20.100000000000001" customHeight="1" x14ac:dyDescent="0.2">
      <c r="B49" s="102" t="s">
        <v>54</v>
      </c>
      <c r="C49" s="102" t="s">
        <v>98</v>
      </c>
      <c r="D49" s="102">
        <v>3</v>
      </c>
      <c r="E49" s="102">
        <v>80</v>
      </c>
      <c r="F49" s="102">
        <v>30</v>
      </c>
      <c r="G49" s="102">
        <v>42</v>
      </c>
      <c r="H49" s="102">
        <v>8</v>
      </c>
      <c r="I49" s="102"/>
      <c r="J49" s="102">
        <v>80</v>
      </c>
      <c r="K49" s="102"/>
      <c r="L49" s="102"/>
      <c r="M49" s="102"/>
      <c r="N49" s="102"/>
    </row>
    <row r="50" spans="2:14" s="1" customFormat="1" ht="20.100000000000001" customHeight="1" x14ac:dyDescent="0.2">
      <c r="B50" s="102" t="s">
        <v>55</v>
      </c>
      <c r="C50" s="102" t="s">
        <v>99</v>
      </c>
      <c r="D50" s="102">
        <v>3</v>
      </c>
      <c r="E50" s="102">
        <v>80</v>
      </c>
      <c r="F50" s="102">
        <v>30</v>
      </c>
      <c r="G50" s="102">
        <v>42</v>
      </c>
      <c r="H50" s="102">
        <v>8</v>
      </c>
      <c r="I50" s="102"/>
      <c r="J50" s="102"/>
      <c r="K50" s="102">
        <v>80</v>
      </c>
      <c r="L50" s="102"/>
      <c r="M50" s="102"/>
      <c r="N50" s="102"/>
    </row>
    <row r="51" spans="2:14" s="1" customFormat="1" ht="20.100000000000001" customHeight="1" x14ac:dyDescent="0.2">
      <c r="B51" s="102" t="s">
        <v>56</v>
      </c>
      <c r="C51" s="102" t="s">
        <v>100</v>
      </c>
      <c r="D51" s="102">
        <v>3</v>
      </c>
      <c r="E51" s="102">
        <v>80</v>
      </c>
      <c r="F51" s="102">
        <v>30</v>
      </c>
      <c r="G51" s="102">
        <v>42</v>
      </c>
      <c r="H51" s="102">
        <v>8</v>
      </c>
      <c r="I51" s="102"/>
      <c r="J51" s="102"/>
      <c r="K51" s="102"/>
      <c r="L51" s="102">
        <v>80</v>
      </c>
      <c r="M51" s="102"/>
      <c r="N51" s="102"/>
    </row>
    <row r="52" spans="2:14" s="1" customFormat="1" ht="20.100000000000001" customHeight="1" x14ac:dyDescent="0.2">
      <c r="B52" s="102" t="s">
        <v>57</v>
      </c>
      <c r="C52" s="102" t="s">
        <v>101</v>
      </c>
      <c r="D52" s="102">
        <v>1</v>
      </c>
      <c r="E52" s="102">
        <v>40</v>
      </c>
      <c r="F52" s="102">
        <v>15</v>
      </c>
      <c r="G52" s="102">
        <v>17</v>
      </c>
      <c r="H52" s="102">
        <v>8</v>
      </c>
      <c r="I52" s="102"/>
      <c r="J52" s="102"/>
      <c r="K52" s="102"/>
      <c r="L52" s="102"/>
      <c r="M52" s="102"/>
      <c r="N52" s="102">
        <v>40</v>
      </c>
    </row>
    <row r="53" spans="2:14" s="1" customFormat="1" ht="20.100000000000001" customHeight="1" x14ac:dyDescent="0.2">
      <c r="B53" s="102" t="s">
        <v>58</v>
      </c>
      <c r="C53" s="102" t="s">
        <v>102</v>
      </c>
      <c r="D53" s="102">
        <v>5</v>
      </c>
      <c r="E53" s="102">
        <v>120</v>
      </c>
      <c r="F53" s="102">
        <v>45</v>
      </c>
      <c r="G53" s="102">
        <v>63</v>
      </c>
      <c r="H53" s="102">
        <v>12</v>
      </c>
      <c r="I53" s="102"/>
      <c r="J53" s="102"/>
      <c r="K53" s="102"/>
      <c r="L53" s="102"/>
      <c r="M53" s="102">
        <v>120</v>
      </c>
      <c r="N53" s="102"/>
    </row>
    <row r="54" spans="2:14" s="1" customFormat="1" ht="20.100000000000001" customHeight="1" x14ac:dyDescent="0.2">
      <c r="B54" s="102" t="s">
        <v>59</v>
      </c>
      <c r="C54" s="102" t="s">
        <v>118</v>
      </c>
      <c r="D54" s="102">
        <v>4</v>
      </c>
      <c r="E54" s="102">
        <v>120</v>
      </c>
      <c r="F54" s="102">
        <v>30</v>
      </c>
      <c r="G54" s="102">
        <v>78</v>
      </c>
      <c r="H54" s="102">
        <v>12</v>
      </c>
      <c r="I54" s="102"/>
      <c r="J54" s="102">
        <v>120</v>
      </c>
      <c r="K54" s="102"/>
      <c r="L54" s="102"/>
      <c r="M54" s="102"/>
      <c r="N54" s="102"/>
    </row>
    <row r="55" spans="2:14" s="1" customFormat="1" ht="27" customHeight="1" x14ac:dyDescent="0.2">
      <c r="B55" s="102" t="s">
        <v>60</v>
      </c>
      <c r="C55" s="102" t="s">
        <v>119</v>
      </c>
      <c r="D55" s="102">
        <v>3</v>
      </c>
      <c r="E55" s="102">
        <v>80</v>
      </c>
      <c r="F55" s="102">
        <v>30</v>
      </c>
      <c r="G55" s="102">
        <v>42</v>
      </c>
      <c r="H55" s="102">
        <v>8</v>
      </c>
      <c r="I55" s="102"/>
      <c r="J55" s="102"/>
      <c r="K55" s="102">
        <v>80</v>
      </c>
      <c r="L55" s="102"/>
      <c r="M55" s="102"/>
      <c r="N55" s="102"/>
    </row>
    <row r="56" spans="2:14" s="1" customFormat="1" ht="29.45" customHeight="1" x14ac:dyDescent="0.2">
      <c r="B56" s="102" t="s">
        <v>62</v>
      </c>
      <c r="C56" s="102" t="s">
        <v>103</v>
      </c>
      <c r="D56" s="102">
        <v>1</v>
      </c>
      <c r="E56" s="102">
        <v>40</v>
      </c>
      <c r="F56" s="102">
        <v>15</v>
      </c>
      <c r="G56" s="102">
        <v>17</v>
      </c>
      <c r="H56" s="102">
        <v>8</v>
      </c>
      <c r="I56" s="102"/>
      <c r="J56" s="102">
        <v>40</v>
      </c>
      <c r="K56" s="102"/>
      <c r="L56" s="102"/>
      <c r="M56" s="102"/>
      <c r="N56" s="102"/>
    </row>
    <row r="57" spans="2:14" s="1" customFormat="1" ht="20.100000000000001" customHeight="1" x14ac:dyDescent="0.2">
      <c r="B57" s="102" t="s">
        <v>67</v>
      </c>
      <c r="C57" s="102" t="s">
        <v>127</v>
      </c>
      <c r="D57" s="102">
        <v>3</v>
      </c>
      <c r="E57" s="102">
        <v>80</v>
      </c>
      <c r="F57" s="102">
        <v>30</v>
      </c>
      <c r="G57" s="102">
        <v>42</v>
      </c>
      <c r="H57" s="102">
        <v>8</v>
      </c>
      <c r="I57" s="102"/>
      <c r="J57" s="102"/>
      <c r="K57" s="102"/>
      <c r="L57" s="102"/>
      <c r="M57" s="102">
        <v>80</v>
      </c>
      <c r="N57" s="102"/>
    </row>
    <row r="58" spans="2:14" s="1" customFormat="1" ht="20.100000000000001" customHeight="1" x14ac:dyDescent="0.2">
      <c r="B58" s="102" t="s">
        <v>68</v>
      </c>
      <c r="C58" s="102" t="s">
        <v>61</v>
      </c>
      <c r="D58" s="102">
        <v>12</v>
      </c>
      <c r="E58" s="102">
        <v>480</v>
      </c>
      <c r="F58" s="102">
        <v>26</v>
      </c>
      <c r="G58" s="102">
        <v>450</v>
      </c>
      <c r="H58" s="102">
        <v>4</v>
      </c>
      <c r="I58" s="102"/>
      <c r="J58" s="102"/>
      <c r="K58" s="102">
        <v>480</v>
      </c>
      <c r="L58" s="102"/>
      <c r="M58" s="102"/>
      <c r="N58" s="102"/>
    </row>
    <row r="59" spans="2:14" s="1" customFormat="1" ht="20.100000000000001" customHeight="1" x14ac:dyDescent="0.2">
      <c r="B59" s="102" t="s">
        <v>111</v>
      </c>
      <c r="C59" s="102" t="s">
        <v>63</v>
      </c>
      <c r="D59" s="102">
        <v>12</v>
      </c>
      <c r="E59" s="102">
        <v>480</v>
      </c>
      <c r="F59" s="102">
        <v>26</v>
      </c>
      <c r="G59" s="102">
        <v>450</v>
      </c>
      <c r="H59" s="102">
        <v>4</v>
      </c>
      <c r="I59" s="102"/>
      <c r="J59" s="102"/>
      <c r="K59" s="102"/>
      <c r="L59" s="102"/>
      <c r="M59" s="102">
        <v>480</v>
      </c>
      <c r="N59" s="102"/>
    </row>
    <row r="60" spans="2:14" s="1" customFormat="1" ht="26.25" customHeight="1" x14ac:dyDescent="0.2">
      <c r="B60" s="5" t="s">
        <v>64</v>
      </c>
      <c r="C60" s="6" t="s">
        <v>65</v>
      </c>
      <c r="D60" s="120">
        <v>2</v>
      </c>
      <c r="E60" s="121">
        <v>60</v>
      </c>
      <c r="F60" s="121">
        <v>15</v>
      </c>
      <c r="G60" s="121">
        <v>37</v>
      </c>
      <c r="H60" s="121">
        <v>8</v>
      </c>
      <c r="I60" s="122"/>
      <c r="J60" s="122"/>
      <c r="K60" s="122"/>
      <c r="L60" s="122"/>
      <c r="M60" s="122"/>
      <c r="N60" s="5">
        <v>60</v>
      </c>
    </row>
    <row r="61" spans="2:14" s="1" customFormat="1" ht="36" customHeight="1" x14ac:dyDescent="0.2">
      <c r="B61" s="5" t="s">
        <v>66</v>
      </c>
      <c r="C61" s="103" t="s">
        <v>106</v>
      </c>
      <c r="D61" s="120"/>
      <c r="E61" s="121"/>
      <c r="F61" s="121"/>
      <c r="G61" s="121"/>
      <c r="H61" s="121"/>
      <c r="I61" s="122"/>
      <c r="J61" s="122"/>
      <c r="K61" s="122"/>
      <c r="L61" s="122"/>
      <c r="M61" s="122"/>
      <c r="N61" s="5"/>
    </row>
    <row r="62" spans="2:14" s="1" customFormat="1" ht="20.100000000000001" customHeight="1" x14ac:dyDescent="0.2">
      <c r="B62" s="2" t="s">
        <v>116</v>
      </c>
      <c r="C62" s="102" t="s">
        <v>115</v>
      </c>
      <c r="D62" s="120"/>
      <c r="E62" s="121"/>
      <c r="F62" s="121"/>
      <c r="G62" s="121"/>
      <c r="H62" s="121"/>
      <c r="I62" s="121"/>
      <c r="J62" s="123"/>
      <c r="K62" s="123"/>
      <c r="L62" s="124"/>
      <c r="M62" s="3"/>
      <c r="N62" s="3"/>
    </row>
    <row r="63" spans="2:14" s="4" customFormat="1" ht="36" customHeight="1" x14ac:dyDescent="0.2">
      <c r="B63" s="5" t="s">
        <v>69</v>
      </c>
      <c r="C63" s="103" t="s">
        <v>105</v>
      </c>
      <c r="D63" s="120"/>
      <c r="E63" s="121"/>
      <c r="F63" s="121"/>
      <c r="G63" s="121"/>
      <c r="H63" s="121"/>
      <c r="I63" s="121"/>
      <c r="J63" s="123"/>
      <c r="K63" s="123"/>
      <c r="L63" s="124"/>
      <c r="M63" s="5"/>
      <c r="N63" s="5"/>
    </row>
    <row r="64" spans="2:14" s="1" customFormat="1" ht="20.100000000000001" customHeight="1" x14ac:dyDescent="0.2">
      <c r="B64" s="2" t="s">
        <v>117</v>
      </c>
      <c r="C64" s="102" t="s">
        <v>104</v>
      </c>
      <c r="D64" s="2"/>
      <c r="E64" s="2"/>
      <c r="F64" s="2"/>
      <c r="G64" s="2"/>
      <c r="H64" s="2"/>
      <c r="I64" s="3" t="s">
        <v>121</v>
      </c>
      <c r="J64" s="3" t="s">
        <v>122</v>
      </c>
      <c r="K64" s="3" t="s">
        <v>123</v>
      </c>
      <c r="L64" s="3" t="s">
        <v>124</v>
      </c>
      <c r="M64" s="3" t="s">
        <v>125</v>
      </c>
      <c r="N64" s="3" t="s">
        <v>126</v>
      </c>
    </row>
    <row r="65" spans="2:14" s="1" customFormat="1" ht="27.75" customHeight="1" x14ac:dyDescent="0.2">
      <c r="B65" s="104" t="s">
        <v>70</v>
      </c>
      <c r="C65" s="105"/>
      <c r="D65" s="5">
        <f t="shared" ref="D65:N65" si="6">D17+D24</f>
        <v>118</v>
      </c>
      <c r="E65" s="5">
        <f t="shared" si="6"/>
        <v>3285</v>
      </c>
      <c r="F65" s="5">
        <f t="shared" si="6"/>
        <v>1016</v>
      </c>
      <c r="G65" s="5">
        <f t="shared" si="6"/>
        <v>2021</v>
      </c>
      <c r="H65" s="5">
        <f t="shared" si="6"/>
        <v>248</v>
      </c>
      <c r="I65" s="5">
        <f t="shared" si="6"/>
        <v>530</v>
      </c>
      <c r="J65" s="5">
        <f t="shared" si="6"/>
        <v>535</v>
      </c>
      <c r="K65" s="5">
        <f t="shared" si="6"/>
        <v>740</v>
      </c>
      <c r="L65" s="5">
        <f t="shared" si="6"/>
        <v>465</v>
      </c>
      <c r="M65" s="5">
        <f t="shared" si="6"/>
        <v>750</v>
      </c>
      <c r="N65" s="5">
        <f t="shared" si="6"/>
        <v>250</v>
      </c>
    </row>
    <row r="66" spans="2:14" s="107" customFormat="1" ht="9.75" customHeight="1" x14ac:dyDescent="0.2">
      <c r="B66" s="106"/>
      <c r="C66" s="106"/>
      <c r="D66" s="106"/>
      <c r="E66" s="106"/>
      <c r="F66" s="106"/>
      <c r="G66" s="106"/>
      <c r="H66" s="106"/>
    </row>
    <row r="67" spans="2:14" s="107" customFormat="1" ht="23.25" customHeight="1" x14ac:dyDescent="0.2">
      <c r="B67" s="106"/>
      <c r="C67" s="106"/>
      <c r="D67" s="106"/>
      <c r="E67" s="106"/>
      <c r="F67" s="108" t="s">
        <v>82</v>
      </c>
      <c r="G67" s="108"/>
      <c r="H67" s="108"/>
      <c r="I67" s="108"/>
      <c r="J67" s="108"/>
      <c r="K67" s="108"/>
      <c r="L67" s="108"/>
      <c r="M67" s="108"/>
      <c r="N67" s="108"/>
    </row>
    <row r="68" spans="2:14" s="112" customFormat="1" ht="21.75" customHeight="1" x14ac:dyDescent="0.25">
      <c r="B68" s="106"/>
      <c r="C68" s="109" t="s">
        <v>71</v>
      </c>
      <c r="D68" s="110" t="s">
        <v>72</v>
      </c>
      <c r="E68" s="110"/>
      <c r="F68" s="110"/>
      <c r="G68" s="110"/>
      <c r="H68" s="110"/>
      <c r="I68" s="107"/>
      <c r="J68" s="111" t="s">
        <v>73</v>
      </c>
      <c r="K68" s="111"/>
      <c r="L68" s="111"/>
      <c r="M68" s="111"/>
      <c r="N68" s="111"/>
    </row>
    <row r="69" spans="2:14" s="112" customFormat="1" ht="21.75" customHeight="1" x14ac:dyDescent="0.25">
      <c r="B69" s="106"/>
      <c r="C69" s="109"/>
      <c r="D69" s="83"/>
      <c r="E69" s="83"/>
      <c r="F69" s="83"/>
      <c r="G69" s="83"/>
      <c r="H69" s="83"/>
      <c r="I69" s="107"/>
      <c r="J69" s="125"/>
      <c r="K69" s="125"/>
      <c r="L69" s="125"/>
      <c r="M69" s="125"/>
      <c r="N69" s="125"/>
    </row>
    <row r="70" spans="2:14" s="112" customFormat="1" ht="21.75" customHeight="1" x14ac:dyDescent="0.25">
      <c r="B70" s="106"/>
      <c r="C70" s="109"/>
      <c r="D70" s="83"/>
      <c r="E70" s="83"/>
      <c r="F70" s="83"/>
      <c r="G70" s="83"/>
      <c r="H70" s="83"/>
      <c r="I70" s="107"/>
      <c r="J70" s="125"/>
      <c r="K70" s="125"/>
      <c r="L70" s="125"/>
      <c r="M70" s="125"/>
      <c r="N70" s="125"/>
    </row>
    <row r="71" spans="2:14" x14ac:dyDescent="0.25">
      <c r="B71" s="106"/>
      <c r="C71" s="106"/>
      <c r="D71" s="106"/>
      <c r="E71" s="106"/>
      <c r="F71" s="106"/>
      <c r="G71" s="106"/>
      <c r="H71" s="106"/>
      <c r="I71" s="107"/>
      <c r="J71" s="107"/>
      <c r="K71" s="107"/>
      <c r="L71" s="107"/>
      <c r="M71" s="107"/>
      <c r="N71" s="107"/>
    </row>
    <row r="72" spans="2:14" x14ac:dyDescent="0.25">
      <c r="B72" s="106"/>
      <c r="C72" s="106"/>
      <c r="D72" s="106"/>
      <c r="E72" s="106"/>
      <c r="F72" s="106"/>
      <c r="G72" s="106"/>
      <c r="H72" s="106"/>
      <c r="I72" s="107"/>
      <c r="J72" s="107"/>
      <c r="K72" s="107"/>
      <c r="L72" s="107"/>
      <c r="M72" s="107"/>
      <c r="N72" s="107"/>
    </row>
    <row r="73" spans="2:14" ht="36.75" customHeight="1" x14ac:dyDescent="0.25">
      <c r="B73" s="106"/>
      <c r="C73" s="113" t="s">
        <v>74</v>
      </c>
      <c r="D73" s="114" t="s">
        <v>81</v>
      </c>
      <c r="E73" s="114"/>
      <c r="F73" s="114"/>
      <c r="G73" s="114"/>
      <c r="H73" s="114"/>
      <c r="I73" s="112"/>
      <c r="J73" s="115" t="s">
        <v>112</v>
      </c>
      <c r="K73" s="115"/>
      <c r="L73" s="115"/>
      <c r="M73" s="115"/>
      <c r="N73" s="115"/>
    </row>
  </sheetData>
  <mergeCells count="23">
    <mergeCell ref="D8:N8"/>
    <mergeCell ref="B1:N1"/>
    <mergeCell ref="B2:N2"/>
    <mergeCell ref="B4:N4"/>
    <mergeCell ref="B5:N5"/>
    <mergeCell ref="B6:N6"/>
    <mergeCell ref="D9:N9"/>
    <mergeCell ref="D10:N10"/>
    <mergeCell ref="D11:N11"/>
    <mergeCell ref="D12:N12"/>
    <mergeCell ref="B65:C65"/>
    <mergeCell ref="B14:B16"/>
    <mergeCell ref="C14:C16"/>
    <mergeCell ref="D14:D16"/>
    <mergeCell ref="E14:H14"/>
    <mergeCell ref="I14:N15"/>
    <mergeCell ref="E15:E16"/>
    <mergeCell ref="F15:H15"/>
    <mergeCell ref="F67:N67"/>
    <mergeCell ref="D68:H68"/>
    <mergeCell ref="J68:N68"/>
    <mergeCell ref="D73:H73"/>
    <mergeCell ref="J73:N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</vt:lpstr>
      <vt:lpstr>CĐ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2022-10-29T03:34:15Z</cp:lastPrinted>
  <dcterms:created xsi:type="dcterms:W3CDTF">2021-07-16T07:55:32Z</dcterms:created>
  <dcterms:modified xsi:type="dcterms:W3CDTF">2026-06-09T07:05:02Z</dcterms:modified>
</cp:coreProperties>
</file>