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90" windowHeight="7020" activeTab="1"/>
  </bookViews>
  <sheets>
    <sheet name="CĐ CN Ô tô" sheetId="3" r:id="rId1"/>
    <sheet name="TC" sheetId="17" r:id="rId2"/>
  </sheets>
  <definedNames>
    <definedName name="_xlnm.Print_Titles" localSheetId="0">'CĐ CN Ô tô'!$14:$16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7" l="1"/>
  <c r="F39" i="17"/>
  <c r="K39" i="17" s="1"/>
  <c r="K30" i="17" s="1"/>
  <c r="F38" i="17"/>
  <c r="F37" i="17"/>
  <c r="F36" i="17"/>
  <c r="F35" i="17"/>
  <c r="F34" i="17"/>
  <c r="F33" i="17"/>
  <c r="I33" i="17" s="1"/>
  <c r="I30" i="17" s="1"/>
  <c r="F32" i="17"/>
  <c r="F31" i="17"/>
  <c r="J30" i="17"/>
  <c r="G30" i="17"/>
  <c r="G24" i="17" s="1"/>
  <c r="E30" i="17"/>
  <c r="D30" i="17"/>
  <c r="D24" i="17" s="1"/>
  <c r="C30" i="17"/>
  <c r="F29" i="17"/>
  <c r="F27" i="17"/>
  <c r="F25" i="17" s="1"/>
  <c r="E26" i="17"/>
  <c r="E25" i="17" s="1"/>
  <c r="K25" i="17"/>
  <c r="J25" i="17"/>
  <c r="J24" i="17" s="1"/>
  <c r="I25" i="17"/>
  <c r="H25" i="17"/>
  <c r="G25" i="17"/>
  <c r="D25" i="17"/>
  <c r="C25" i="17"/>
  <c r="C24" i="17"/>
  <c r="F23" i="17"/>
  <c r="F22" i="17"/>
  <c r="F21" i="17"/>
  <c r="F20" i="17"/>
  <c r="F19" i="17"/>
  <c r="F18" i="17"/>
  <c r="K17" i="17"/>
  <c r="J17" i="17"/>
  <c r="I17" i="17"/>
  <c r="H17" i="17"/>
  <c r="G17" i="17"/>
  <c r="E17" i="17"/>
  <c r="D17" i="17"/>
  <c r="C17" i="17"/>
  <c r="G41" i="17" l="1"/>
  <c r="J41" i="17"/>
  <c r="E24" i="17"/>
  <c r="E41" i="17" s="1"/>
  <c r="F30" i="17"/>
  <c r="F24" i="17" s="1"/>
  <c r="F41" i="17" s="1"/>
  <c r="K24" i="17"/>
  <c r="K41" i="17" s="1"/>
  <c r="C41" i="17"/>
  <c r="F17" i="17"/>
  <c r="I24" i="17"/>
  <c r="I41" i="17" s="1"/>
  <c r="D41" i="17"/>
  <c r="H31" i="17"/>
  <c r="H30" i="17" s="1"/>
  <c r="H24" i="17" s="1"/>
  <c r="H41" i="17" s="1"/>
  <c r="N61" i="3" l="1"/>
  <c r="M58" i="3"/>
  <c r="M57" i="3"/>
  <c r="L57" i="3"/>
  <c r="K57" i="3"/>
  <c r="J57" i="3"/>
  <c r="I57" i="3"/>
  <c r="H57" i="3"/>
  <c r="G57" i="3"/>
  <c r="F57" i="3"/>
  <c r="E57" i="3"/>
  <c r="D57" i="3"/>
  <c r="C57" i="3"/>
  <c r="C24" i="3" s="1"/>
  <c r="F56" i="3"/>
  <c r="F55" i="3"/>
  <c r="F54" i="3"/>
  <c r="M54" i="3" s="1"/>
  <c r="F53" i="3"/>
  <c r="L53" i="3" s="1"/>
  <c r="F52" i="3"/>
  <c r="K52" i="3" s="1"/>
  <c r="F51" i="3"/>
  <c r="M51" i="3" s="1"/>
  <c r="F50" i="3"/>
  <c r="L50" i="3" s="1"/>
  <c r="F49" i="3"/>
  <c r="K49" i="3" s="1"/>
  <c r="F48" i="3"/>
  <c r="L48" i="3" s="1"/>
  <c r="F47" i="3"/>
  <c r="L47" i="3" s="1"/>
  <c r="F46" i="3"/>
  <c r="K46" i="3" s="1"/>
  <c r="F45" i="3"/>
  <c r="F44" i="3"/>
  <c r="F43" i="3"/>
  <c r="F42" i="3"/>
  <c r="I42" i="3" s="1"/>
  <c r="F41" i="3"/>
  <c r="I41" i="3" s="1"/>
  <c r="F40" i="3"/>
  <c r="I40" i="3" s="1"/>
  <c r="F39" i="3"/>
  <c r="H39" i="3" s="1"/>
  <c r="F38" i="3"/>
  <c r="H38" i="3" s="1"/>
  <c r="H37" i="3" s="1"/>
  <c r="J37" i="3"/>
  <c r="G37" i="3"/>
  <c r="E37" i="3"/>
  <c r="D37" i="3"/>
  <c r="C37" i="3"/>
  <c r="F36" i="3"/>
  <c r="F35" i="3"/>
  <c r="F33" i="3"/>
  <c r="F32" i="3"/>
  <c r="F31" i="3"/>
  <c r="J31" i="3" s="1"/>
  <c r="J25" i="3" s="1"/>
  <c r="J24" i="3" s="1"/>
  <c r="J61" i="3" s="1"/>
  <c r="F30" i="3"/>
  <c r="F29" i="3"/>
  <c r="E28" i="3"/>
  <c r="H28" i="3" s="1"/>
  <c r="H25" i="3" s="1"/>
  <c r="E27" i="3"/>
  <c r="E25" i="3" s="1"/>
  <c r="F26" i="3"/>
  <c r="M25" i="3"/>
  <c r="L25" i="3"/>
  <c r="K25" i="3"/>
  <c r="I25" i="3"/>
  <c r="G25" i="3"/>
  <c r="D25" i="3"/>
  <c r="C25" i="3"/>
  <c r="F23" i="3"/>
  <c r="F22" i="3"/>
  <c r="F21" i="3"/>
  <c r="F20" i="3"/>
  <c r="F17" i="3" s="1"/>
  <c r="F19" i="3"/>
  <c r="F18" i="3"/>
  <c r="M17" i="3"/>
  <c r="L17" i="3"/>
  <c r="K17" i="3"/>
  <c r="J17" i="3"/>
  <c r="I17" i="3"/>
  <c r="H17" i="3"/>
  <c r="G17" i="3"/>
  <c r="E17" i="3"/>
  <c r="D17" i="3"/>
  <c r="C17" i="3"/>
  <c r="C61" i="3" l="1"/>
  <c r="K37" i="3"/>
  <c r="K24" i="3" s="1"/>
  <c r="D61" i="3"/>
  <c r="E24" i="3"/>
  <c r="I37" i="3"/>
  <c r="I24" i="3" s="1"/>
  <c r="I61" i="3" s="1"/>
  <c r="L37" i="3"/>
  <c r="L24" i="3" s="1"/>
  <c r="L61" i="3" s="1"/>
  <c r="D24" i="3"/>
  <c r="G24" i="3"/>
  <c r="G61" i="3" s="1"/>
  <c r="F25" i="3"/>
  <c r="K61" i="3"/>
  <c r="E61" i="3"/>
  <c r="H24" i="3"/>
  <c r="H61" i="3" s="1"/>
  <c r="F24" i="3"/>
  <c r="F61" i="3" s="1"/>
  <c r="M37" i="3"/>
  <c r="M24" i="3" s="1"/>
  <c r="M61" i="3" s="1"/>
  <c r="F37" i="3"/>
</calcChain>
</file>

<file path=xl/sharedStrings.xml><?xml version="1.0" encoding="utf-8"?>
<sst xmlns="http://schemas.openxmlformats.org/spreadsheetml/2006/main" count="199" uniqueCount="131">
  <si>
    <t>ỦY BAN NHÂN DÂN TỈNH NGHỆ AN</t>
  </si>
  <si>
    <r>
      <rPr>
        <b/>
        <sz val="14"/>
        <rFont val="Times New Roman"/>
        <family val="1"/>
      </rPr>
      <t xml:space="preserve">TRƯỜNG </t>
    </r>
    <r>
      <rPr>
        <b/>
        <u/>
        <sz val="14"/>
        <rFont val="Times New Roman"/>
        <family val="1"/>
      </rPr>
      <t>CAO ĐẲNG KTCN VIỆT NAM</t>
    </r>
    <r>
      <rPr>
        <b/>
        <sz val="14"/>
        <rFont val="Times New Roman"/>
        <family val="1"/>
      </rPr>
      <t xml:space="preserve"> - HÀN QUỐC</t>
    </r>
  </si>
  <si>
    <t xml:space="preserve">KẾ HOẠCH ĐÀO TẠO HỆ CAO ĐẲNG </t>
  </si>
  <si>
    <t>NGHỀ: CÔNG NGHỆ Ô TÔ</t>
  </si>
  <si>
    <t>KHÓA HỌC: 2025 -2028</t>
  </si>
  <si>
    <t xml:space="preserve">Tên nghề:                          </t>
  </si>
  <si>
    <t>CÔNG NGHỆ Ô TÔ</t>
  </si>
  <si>
    <t xml:space="preserve">Mã nghề:                           </t>
  </si>
  <si>
    <r>
      <rPr>
        <b/>
        <sz val="13.5"/>
        <rFont val="Times New Roman"/>
        <family val="1"/>
      </rPr>
      <t xml:space="preserve">Trình độ đào tạo: </t>
    </r>
    <r>
      <rPr>
        <sz val="13.5"/>
        <rFont val="Times New Roman"/>
        <family val="1"/>
      </rPr>
      <t xml:space="preserve"> </t>
    </r>
  </si>
  <si>
    <t>Cao đẳng</t>
  </si>
  <si>
    <t xml:space="preserve">Đối tượng tuyển sinh: </t>
  </si>
  <si>
    <t>Tốt nghiệp Trung học phổ thông hoặc tương đương</t>
  </si>
  <si>
    <t xml:space="preserve">Số lượng môn học, mô đun: </t>
  </si>
  <si>
    <t>Mã MH, MĐ</t>
  </si>
  <si>
    <t>Tên môn học, mô đun</t>
  </si>
  <si>
    <t>Số tín chỉ</t>
  </si>
  <si>
    <t>Thời gian học tập (giờ)</t>
  </si>
  <si>
    <t>Bố trí trong học kỳ</t>
  </si>
  <si>
    <t>Số giờ học tập tại doanh nghiệp</t>
  </si>
  <si>
    <t>Tổng số</t>
  </si>
  <si>
    <t>Trong đó</t>
  </si>
  <si>
    <t>LT</t>
  </si>
  <si>
    <t>TH</t>
  </si>
  <si>
    <t>Thi/KT</t>
  </si>
  <si>
    <t>I</t>
  </si>
  <si>
    <t>Môn học chung</t>
  </si>
  <si>
    <t>MH01</t>
  </si>
  <si>
    <t>Tiếng Anh</t>
  </si>
  <si>
    <t>MH02</t>
  </si>
  <si>
    <t>Tin học</t>
  </si>
  <si>
    <t>MH03</t>
  </si>
  <si>
    <t>Giáo dục chính trị</t>
  </si>
  <si>
    <t>MH04</t>
  </si>
  <si>
    <t>Pháp luật</t>
  </si>
  <si>
    <t>MH05</t>
  </si>
  <si>
    <t xml:space="preserve">Giáo dục quốc phòng và An ninh </t>
  </si>
  <si>
    <t>MH06</t>
  </si>
  <si>
    <t>Giáo dục thể chất</t>
  </si>
  <si>
    <t>II</t>
  </si>
  <si>
    <t>Các môn học mô đun chuyên môn</t>
  </si>
  <si>
    <t>II.1</t>
  </si>
  <si>
    <t>Môn học, mô đun cơ sở</t>
  </si>
  <si>
    <t>MH07</t>
  </si>
  <si>
    <t>Tiếng Anh chuyên ngành</t>
  </si>
  <si>
    <t>MĐ08</t>
  </si>
  <si>
    <t>Tiếng Hàn Quốc</t>
  </si>
  <si>
    <t>MH09</t>
  </si>
  <si>
    <t>An toàn lao động</t>
  </si>
  <si>
    <t>MĐ10</t>
  </si>
  <si>
    <t>Kỹ thuật nguội</t>
  </si>
  <si>
    <t>MH11</t>
  </si>
  <si>
    <t>Kỹ năng mềm</t>
  </si>
  <si>
    <t>MH12</t>
  </si>
  <si>
    <t xml:space="preserve">Tổ chức quản lý sản xuất </t>
  </si>
  <si>
    <t>MH13</t>
  </si>
  <si>
    <t>Toán ứng dụng</t>
  </si>
  <si>
    <t>MĐ14</t>
  </si>
  <si>
    <t>Điện tử cơ bản</t>
  </si>
  <si>
    <t>MH15</t>
  </si>
  <si>
    <t>Dung sai-đo lường</t>
  </si>
  <si>
    <t>MH16</t>
  </si>
  <si>
    <t>Vẽ kỹ thuật</t>
  </si>
  <si>
    <t>MH17</t>
  </si>
  <si>
    <t xml:space="preserve">Hàn điện </t>
  </si>
  <si>
    <t>II.2</t>
  </si>
  <si>
    <t>Môn học, mô đun chuyên môn</t>
  </si>
  <si>
    <t>MĐ18</t>
  </si>
  <si>
    <t>Kỹ thuật chung về ôtô</t>
  </si>
  <si>
    <t>MĐ19</t>
  </si>
  <si>
    <t xml:space="preserve">Cơ cấu trục khủy- thanh truyền; </t>
  </si>
  <si>
    <t>MĐ20</t>
  </si>
  <si>
    <t>Cơ cấu phân phối khí,</t>
  </si>
  <si>
    <t>MĐ21</t>
  </si>
  <si>
    <t>Hệ thống bôi trơn, làm mát, hệ thống nhiên liệu           động cơ xăng</t>
  </si>
  <si>
    <t>MĐ22</t>
  </si>
  <si>
    <t>Hệ thống điện động cơ</t>
  </si>
  <si>
    <t>MĐ23</t>
  </si>
  <si>
    <t>Hệ thống truyền động</t>
  </si>
  <si>
    <t>MĐ24</t>
  </si>
  <si>
    <t>Hệ thống điện thân xe</t>
  </si>
  <si>
    <t>MĐ25</t>
  </si>
  <si>
    <t>Hệ thống phanh, lái và di chuyển</t>
  </si>
  <si>
    <t>MĐ26</t>
  </si>
  <si>
    <t>Hệ thống nhiên liệu động cơ Diesel</t>
  </si>
  <si>
    <t>MĐ27</t>
  </si>
  <si>
    <t>Bảo dưỡng, sửa chữa hệ thống phun xăng điện tử .</t>
  </si>
  <si>
    <t>MĐ28</t>
  </si>
  <si>
    <t>Bảo dưỡng, sửa chữa hệ thống phun dầu điện tử.</t>
  </si>
  <si>
    <t>MĐ29</t>
  </si>
  <si>
    <t>Kỹ thuật kiểm định ôtô</t>
  </si>
  <si>
    <t>MĐ30</t>
  </si>
  <si>
    <t>Bảo dưỡng, sửa chữa hệ thống phanh ABS</t>
  </si>
  <si>
    <t>MĐ31</t>
  </si>
  <si>
    <t>Bảo dưỡng, sửa chữa hộp số tự động ôtô</t>
  </si>
  <si>
    <t>MĐ32</t>
  </si>
  <si>
    <t>Bảo dưỡng, sửa chữa hệ thống điều hòa ôtô</t>
  </si>
  <si>
    <t>MĐ33</t>
  </si>
  <si>
    <t>Xe ô tô điện</t>
  </si>
  <si>
    <t>MĐ34</t>
  </si>
  <si>
    <t>Kiểm tra, chẩn đoán và sửa chữa PAN ôtô</t>
  </si>
  <si>
    <t>MĐ35</t>
  </si>
  <si>
    <t>Thực tập sản xuất</t>
  </si>
  <si>
    <t>MĐ36</t>
  </si>
  <si>
    <t>Thực tập tốt nghiệp</t>
  </si>
  <si>
    <t>II.3</t>
  </si>
  <si>
    <t>Môn học, mô đun tự chọn</t>
  </si>
  <si>
    <t>MĐ37</t>
  </si>
  <si>
    <t xml:space="preserve">Bảo dưỡng, sửa chữa Động cơ chuyên sâu         </t>
  </si>
  <si>
    <t>Bảo dưỡng, sửa chữa Khung gầm bệ chuyên sâu</t>
  </si>
  <si>
    <t>Bảo dưỡng, sửa chữa Điện ô tô chuyên sâu</t>
  </si>
  <si>
    <t>Tổng cộng (I+II)</t>
  </si>
  <si>
    <t>Nghệ An, ngày      tháng       năm 2025</t>
  </si>
  <si>
    <t xml:space="preserve">    HIỆU TRƯỞNG</t>
  </si>
  <si>
    <t xml:space="preserve"> P ĐÀO TẠO</t>
  </si>
  <si>
    <t>TRƯỞNG KHOA</t>
  </si>
  <si>
    <t xml:space="preserve">     Hồ Văn Đàm</t>
  </si>
  <si>
    <t>Đậu Chí Dũng</t>
  </si>
  <si>
    <t>Lê Toàn Thắng</t>
  </si>
  <si>
    <t>MH10</t>
  </si>
  <si>
    <r>
      <rPr>
        <b/>
        <sz val="14"/>
        <rFont val="Times New Roman"/>
        <charset val="134"/>
      </rPr>
      <t xml:space="preserve">TRƯỜNG </t>
    </r>
    <r>
      <rPr>
        <b/>
        <u/>
        <sz val="14"/>
        <rFont val="Times New Roman"/>
        <charset val="134"/>
      </rPr>
      <t>CAO ĐẲNG KTCN VIỆT NAM</t>
    </r>
    <r>
      <rPr>
        <b/>
        <sz val="14"/>
        <rFont val="Times New Roman"/>
        <charset val="134"/>
      </rPr>
      <t xml:space="preserve"> - HÀN QUỐC</t>
    </r>
  </si>
  <si>
    <t xml:space="preserve">KẾ HOẠCH ĐÀO TẠO HỆ TRUNG CẤP </t>
  </si>
  <si>
    <r>
      <rPr>
        <b/>
        <sz val="13.5"/>
        <rFont val="Times New Roman"/>
        <charset val="134"/>
      </rPr>
      <t xml:space="preserve">Trình độ đào tạo: </t>
    </r>
    <r>
      <rPr>
        <sz val="13.5"/>
        <rFont val="Times New Roman"/>
        <charset val="134"/>
      </rPr>
      <t xml:space="preserve"> </t>
    </r>
  </si>
  <si>
    <t>Trung cấp</t>
  </si>
  <si>
    <t>Tốt nghiệp Trung học cơ sở hoặc tương đương</t>
  </si>
  <si>
    <t>MĐ11</t>
  </si>
  <si>
    <t>MĐ12</t>
  </si>
  <si>
    <t>MĐ13</t>
  </si>
  <si>
    <t>Hệ thống bôi trơn, làm mát, hệ thống nhiên liệu động cơ xăng</t>
  </si>
  <si>
    <t>MĐ15</t>
  </si>
  <si>
    <t>MĐ16</t>
  </si>
  <si>
    <t>MĐ17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</si>
</sst>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41">
    <font>
      <sz val="12"/>
      <name val=".VnTime"/>
      <charset val="134"/>
    </font>
    <font>
      <sz val="13.5"/>
      <name val="Times New Roman"/>
      <family val="1"/>
    </font>
    <font>
      <b/>
      <sz val="13.5"/>
      <name val="Times New Roman"/>
      <family val="1"/>
    </font>
    <font>
      <b/>
      <sz val="13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sz val="13.5"/>
      <name val="Times New Roman"/>
      <family val="1"/>
    </font>
    <font>
      <sz val="13.5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3.5"/>
      <color theme="1"/>
      <name val="Times New Roman"/>
      <family val="1"/>
    </font>
    <font>
      <sz val="13.5"/>
      <color rgb="FFFF0000"/>
      <name val="Calibri"/>
      <family val="2"/>
      <scheme val="minor"/>
    </font>
    <font>
      <sz val="13"/>
      <name val="Times New Roman"/>
      <family val="1"/>
    </font>
    <font>
      <sz val="13.5"/>
      <name val=".VnTime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14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sz val="14"/>
      <name val="Times New Roman"/>
      <charset val="134"/>
    </font>
    <font>
      <sz val="12"/>
      <name val="Times New Roman"/>
      <charset val="134"/>
    </font>
    <font>
      <b/>
      <sz val="14"/>
      <name val="Times New Roman"/>
      <charset val="134"/>
    </font>
    <font>
      <b/>
      <u/>
      <sz val="14"/>
      <name val="Times New Roman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b/>
      <sz val="13.5"/>
      <name val="Times New Roman"/>
      <charset val="134"/>
    </font>
    <font>
      <sz val="13.5"/>
      <name val="Times New Roman"/>
      <charset val="134"/>
    </font>
    <font>
      <sz val="13"/>
      <name val="Times New Roman"/>
      <charset val="134"/>
    </font>
    <font>
      <b/>
      <sz val="13.5"/>
      <name val="Times New Roman"/>
      <charset val="163"/>
    </font>
    <font>
      <b/>
      <sz val="11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134"/>
    </font>
    <font>
      <b/>
      <i/>
      <sz val="12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164" fontId="25" fillId="0" borderId="0" applyFont="0" applyFill="0" applyBorder="0" applyAlignment="0" applyProtection="0"/>
    <xf numFmtId="0" fontId="21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6" fillId="0" borderId="0"/>
  </cellStyleXfs>
  <cellXfs count="14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7" applyFont="1" applyFill="1"/>
    <xf numFmtId="0" fontId="2" fillId="0" borderId="0" xfId="7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left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0" fontId="18" fillId="3" borderId="1" xfId="7" applyFont="1" applyFill="1" applyBorder="1"/>
    <xf numFmtId="0" fontId="1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vertical="center"/>
    </xf>
    <xf numFmtId="0" fontId="19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 wrapText="1"/>
    </xf>
    <xf numFmtId="0" fontId="20" fillId="2" borderId="0" xfId="0" applyFont="1" applyFill="1" applyBorder="1" applyAlignment="1">
      <alignment vertical="top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/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2" fillId="0" borderId="0" xfId="7" applyFont="1" applyFill="1" applyAlignment="1">
      <alignment horizontal="left"/>
    </xf>
    <xf numFmtId="0" fontId="1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28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3" fillId="0" borderId="0" xfId="7" applyFont="1" applyFill="1"/>
    <xf numFmtId="0" fontId="33" fillId="0" borderId="0" xfId="7" applyFont="1" applyFill="1" applyAlignment="1">
      <alignment horizontal="left"/>
    </xf>
    <xf numFmtId="0" fontId="34" fillId="2" borderId="0" xfId="0" applyFont="1" applyFill="1"/>
    <xf numFmtId="0" fontId="33" fillId="0" borderId="0" xfId="7" applyFont="1" applyFill="1" applyAlignment="1"/>
    <xf numFmtId="0" fontId="35" fillId="2" borderId="0" xfId="0" applyFont="1" applyFill="1" applyBorder="1" applyAlignment="1">
      <alignment horizontal="center" vertical="top" wrapText="1"/>
    </xf>
    <xf numFmtId="0" fontId="28" fillId="2" borderId="0" xfId="0" applyFont="1" applyFill="1" applyBorder="1"/>
    <xf numFmtId="0" fontId="33" fillId="2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34" fillId="2" borderId="0" xfId="0" applyFont="1" applyFill="1" applyBorder="1" applyAlignment="1">
      <alignment horizontal="center" vertical="top" wrapText="1"/>
    </xf>
    <xf numFmtId="0" fontId="34" fillId="2" borderId="0" xfId="0" applyFont="1" applyFill="1" applyBorder="1" applyAlignment="1">
      <alignment vertical="center"/>
    </xf>
    <xf numFmtId="0" fontId="33" fillId="0" borderId="7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3" fillId="2" borderId="0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vertical="top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38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0" xfId="0" applyFont="1" applyFill="1" applyAlignment="1">
      <alignment horizontal="center"/>
    </xf>
    <xf numFmtId="0" fontId="39" fillId="2" borderId="0" xfId="0" applyFont="1" applyFill="1" applyAlignment="1"/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0" fontId="32" fillId="2" borderId="0" xfId="0" applyFont="1" applyFill="1" applyAlignment="1"/>
    <xf numFmtId="0" fontId="28" fillId="2" borderId="0" xfId="0" applyFont="1" applyFill="1" applyAlignment="1">
      <alignment horizontal="left"/>
    </xf>
    <xf numFmtId="0" fontId="39" fillId="2" borderId="0" xfId="0" applyFont="1" applyFill="1"/>
    <xf numFmtId="0" fontId="39" fillId="2" borderId="0" xfId="0" applyFont="1" applyFill="1" applyAlignment="1">
      <alignment vertical="center" wrapText="1"/>
    </xf>
    <xf numFmtId="0" fontId="28" fillId="2" borderId="0" xfId="0" applyFont="1" applyFill="1" applyAlignment="1">
      <alignment horizontal="left" vertical="center" wrapText="1"/>
    </xf>
    <xf numFmtId="0" fontId="40" fillId="2" borderId="0" xfId="0" applyFont="1" applyFill="1"/>
    <xf numFmtId="0" fontId="40" fillId="2" borderId="0" xfId="0" applyFont="1" applyFill="1" applyAlignment="1">
      <alignment vertical="center" wrapText="1"/>
    </xf>
  </cellXfs>
  <cellStyles count="10">
    <cellStyle name="Comma 2" xfId="1"/>
    <cellStyle name="Normal" xfId="0" builtinId="0"/>
    <cellStyle name="Normal 2" xfId="2"/>
    <cellStyle name="Normal 2 2" xfId="9"/>
    <cellStyle name="Normal 3" xfId="3"/>
    <cellStyle name="Normal 3 2" xfId="4"/>
    <cellStyle name="Normal 4" xfId="5"/>
    <cellStyle name="Normal 4 2" xfId="6"/>
    <cellStyle name="Normal 5" xfId="7"/>
    <cellStyle name="Normal 5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opLeftCell="A58" zoomScale="90" zoomScaleNormal="90" workbookViewId="0">
      <selection activeCell="O28" sqref="O1:Q1048576"/>
    </sheetView>
  </sheetViews>
  <sheetFormatPr defaultColWidth="9" defaultRowHeight="15.75"/>
  <cols>
    <col min="1" max="1" width="7.25" style="9" customWidth="1"/>
    <col min="2" max="2" width="23.75" style="10" customWidth="1"/>
    <col min="3" max="3" width="5.125" style="10" customWidth="1"/>
    <col min="4" max="4" width="6.25" style="9" customWidth="1"/>
    <col min="5" max="5" width="5" style="9" customWidth="1"/>
    <col min="6" max="6" width="6.25" style="9" customWidth="1"/>
    <col min="7" max="7" width="5.25" style="9" customWidth="1"/>
    <col min="8" max="8" width="4.75" style="9" customWidth="1"/>
    <col min="9" max="9" width="5" style="9" customWidth="1"/>
    <col min="10" max="10" width="4.875" style="9" customWidth="1"/>
    <col min="11" max="11" width="4.75" style="9" customWidth="1"/>
    <col min="12" max="12" width="4.875" style="9" customWidth="1"/>
    <col min="13" max="13" width="5.375" style="9" customWidth="1"/>
    <col min="14" max="14" width="13.375" style="9" customWidth="1"/>
    <col min="15" max="15" width="9.625" style="9" customWidth="1"/>
    <col min="16" max="16" width="9.25" style="9" customWidth="1"/>
    <col min="17" max="17" width="9.125" style="9" customWidth="1"/>
    <col min="18" max="252" width="9" style="9"/>
    <col min="253" max="253" width="6.375" style="9" customWidth="1"/>
    <col min="254" max="254" width="23.75" style="9" customWidth="1"/>
    <col min="255" max="255" width="5.125" style="9" customWidth="1"/>
    <col min="256" max="256" width="5.5" style="9" customWidth="1"/>
    <col min="257" max="257" width="5" style="9" customWidth="1"/>
    <col min="258" max="259" width="5.25" style="9" customWidth="1"/>
    <col min="260" max="260" width="4.75" style="9" customWidth="1"/>
    <col min="261" max="261" width="5" style="9" customWidth="1"/>
    <col min="262" max="262" width="4.875" style="9" customWidth="1"/>
    <col min="263" max="263" width="4.75" style="9" customWidth="1"/>
    <col min="264" max="265" width="4.875" style="9" customWidth="1"/>
    <col min="266" max="266" width="9.25" style="9" customWidth="1"/>
    <col min="267" max="267" width="8.625" style="9" customWidth="1"/>
    <col min="268" max="268" width="9" style="9"/>
    <col min="269" max="269" width="8.625" style="9" customWidth="1"/>
    <col min="270" max="270" width="9.125" style="9" customWidth="1"/>
    <col min="271" max="271" width="9.625" style="9" customWidth="1"/>
    <col min="272" max="272" width="9.25" style="9" customWidth="1"/>
    <col min="273" max="273" width="9.125" style="9" customWidth="1"/>
    <col min="274" max="508" width="9" style="9"/>
    <col min="509" max="509" width="6.375" style="9" customWidth="1"/>
    <col min="510" max="510" width="23.75" style="9" customWidth="1"/>
    <col min="511" max="511" width="5.125" style="9" customWidth="1"/>
    <col min="512" max="512" width="5.5" style="9" customWidth="1"/>
    <col min="513" max="513" width="5" style="9" customWidth="1"/>
    <col min="514" max="515" width="5.25" style="9" customWidth="1"/>
    <col min="516" max="516" width="4.75" style="9" customWidth="1"/>
    <col min="517" max="517" width="5" style="9" customWidth="1"/>
    <col min="518" max="518" width="4.875" style="9" customWidth="1"/>
    <col min="519" max="519" width="4.75" style="9" customWidth="1"/>
    <col min="520" max="521" width="4.875" style="9" customWidth="1"/>
    <col min="522" max="522" width="9.25" style="9" customWidth="1"/>
    <col min="523" max="523" width="8.625" style="9" customWidth="1"/>
    <col min="524" max="524" width="9" style="9"/>
    <col min="525" max="525" width="8.625" style="9" customWidth="1"/>
    <col min="526" max="526" width="9.125" style="9" customWidth="1"/>
    <col min="527" max="527" width="9.625" style="9" customWidth="1"/>
    <col min="528" max="528" width="9.25" style="9" customWidth="1"/>
    <col min="529" max="529" width="9.125" style="9" customWidth="1"/>
    <col min="530" max="764" width="9" style="9"/>
    <col min="765" max="765" width="6.375" style="9" customWidth="1"/>
    <col min="766" max="766" width="23.75" style="9" customWidth="1"/>
    <col min="767" max="767" width="5.125" style="9" customWidth="1"/>
    <col min="768" max="768" width="5.5" style="9" customWidth="1"/>
    <col min="769" max="769" width="5" style="9" customWidth="1"/>
    <col min="770" max="771" width="5.25" style="9" customWidth="1"/>
    <col min="772" max="772" width="4.75" style="9" customWidth="1"/>
    <col min="773" max="773" width="5" style="9" customWidth="1"/>
    <col min="774" max="774" width="4.875" style="9" customWidth="1"/>
    <col min="775" max="775" width="4.75" style="9" customWidth="1"/>
    <col min="776" max="777" width="4.875" style="9" customWidth="1"/>
    <col min="778" max="778" width="9.25" style="9" customWidth="1"/>
    <col min="779" max="779" width="8.625" style="9" customWidth="1"/>
    <col min="780" max="780" width="9" style="9"/>
    <col min="781" max="781" width="8.625" style="9" customWidth="1"/>
    <col min="782" max="782" width="9.125" style="9" customWidth="1"/>
    <col min="783" max="783" width="9.625" style="9" customWidth="1"/>
    <col min="784" max="784" width="9.25" style="9" customWidth="1"/>
    <col min="785" max="785" width="9.125" style="9" customWidth="1"/>
    <col min="786" max="1020" width="9" style="9"/>
    <col min="1021" max="1021" width="6.375" style="9" customWidth="1"/>
    <col min="1022" max="1022" width="23.75" style="9" customWidth="1"/>
    <col min="1023" max="1023" width="5.125" style="9" customWidth="1"/>
    <col min="1024" max="1024" width="5.5" style="9" customWidth="1"/>
    <col min="1025" max="1025" width="5" style="9" customWidth="1"/>
    <col min="1026" max="1027" width="5.25" style="9" customWidth="1"/>
    <col min="1028" max="1028" width="4.75" style="9" customWidth="1"/>
    <col min="1029" max="1029" width="5" style="9" customWidth="1"/>
    <col min="1030" max="1030" width="4.875" style="9" customWidth="1"/>
    <col min="1031" max="1031" width="4.75" style="9" customWidth="1"/>
    <col min="1032" max="1033" width="4.875" style="9" customWidth="1"/>
    <col min="1034" max="1034" width="9.25" style="9" customWidth="1"/>
    <col min="1035" max="1035" width="8.625" style="9" customWidth="1"/>
    <col min="1036" max="1036" width="9" style="9"/>
    <col min="1037" max="1037" width="8.625" style="9" customWidth="1"/>
    <col min="1038" max="1038" width="9.125" style="9" customWidth="1"/>
    <col min="1039" max="1039" width="9.625" style="9" customWidth="1"/>
    <col min="1040" max="1040" width="9.25" style="9" customWidth="1"/>
    <col min="1041" max="1041" width="9.125" style="9" customWidth="1"/>
    <col min="1042" max="1276" width="9" style="9"/>
    <col min="1277" max="1277" width="6.375" style="9" customWidth="1"/>
    <col min="1278" max="1278" width="23.75" style="9" customWidth="1"/>
    <col min="1279" max="1279" width="5.125" style="9" customWidth="1"/>
    <col min="1280" max="1280" width="5.5" style="9" customWidth="1"/>
    <col min="1281" max="1281" width="5" style="9" customWidth="1"/>
    <col min="1282" max="1283" width="5.25" style="9" customWidth="1"/>
    <col min="1284" max="1284" width="4.75" style="9" customWidth="1"/>
    <col min="1285" max="1285" width="5" style="9" customWidth="1"/>
    <col min="1286" max="1286" width="4.875" style="9" customWidth="1"/>
    <col min="1287" max="1287" width="4.75" style="9" customWidth="1"/>
    <col min="1288" max="1289" width="4.875" style="9" customWidth="1"/>
    <col min="1290" max="1290" width="9.25" style="9" customWidth="1"/>
    <col min="1291" max="1291" width="8.625" style="9" customWidth="1"/>
    <col min="1292" max="1292" width="9" style="9"/>
    <col min="1293" max="1293" width="8.625" style="9" customWidth="1"/>
    <col min="1294" max="1294" width="9.125" style="9" customWidth="1"/>
    <col min="1295" max="1295" width="9.625" style="9" customWidth="1"/>
    <col min="1296" max="1296" width="9.25" style="9" customWidth="1"/>
    <col min="1297" max="1297" width="9.125" style="9" customWidth="1"/>
    <col min="1298" max="1532" width="9" style="9"/>
    <col min="1533" max="1533" width="6.375" style="9" customWidth="1"/>
    <col min="1534" max="1534" width="23.75" style="9" customWidth="1"/>
    <col min="1535" max="1535" width="5.125" style="9" customWidth="1"/>
    <col min="1536" max="1536" width="5.5" style="9" customWidth="1"/>
    <col min="1537" max="1537" width="5" style="9" customWidth="1"/>
    <col min="1538" max="1539" width="5.25" style="9" customWidth="1"/>
    <col min="1540" max="1540" width="4.75" style="9" customWidth="1"/>
    <col min="1541" max="1541" width="5" style="9" customWidth="1"/>
    <col min="1542" max="1542" width="4.875" style="9" customWidth="1"/>
    <col min="1543" max="1543" width="4.75" style="9" customWidth="1"/>
    <col min="1544" max="1545" width="4.875" style="9" customWidth="1"/>
    <col min="1546" max="1546" width="9.25" style="9" customWidth="1"/>
    <col min="1547" max="1547" width="8.625" style="9" customWidth="1"/>
    <col min="1548" max="1548" width="9" style="9"/>
    <col min="1549" max="1549" width="8.625" style="9" customWidth="1"/>
    <col min="1550" max="1550" width="9.125" style="9" customWidth="1"/>
    <col min="1551" max="1551" width="9.625" style="9" customWidth="1"/>
    <col min="1552" max="1552" width="9.25" style="9" customWidth="1"/>
    <col min="1553" max="1553" width="9.125" style="9" customWidth="1"/>
    <col min="1554" max="1788" width="9" style="9"/>
    <col min="1789" max="1789" width="6.375" style="9" customWidth="1"/>
    <col min="1790" max="1790" width="23.75" style="9" customWidth="1"/>
    <col min="1791" max="1791" width="5.125" style="9" customWidth="1"/>
    <col min="1792" max="1792" width="5.5" style="9" customWidth="1"/>
    <col min="1793" max="1793" width="5" style="9" customWidth="1"/>
    <col min="1794" max="1795" width="5.25" style="9" customWidth="1"/>
    <col min="1796" max="1796" width="4.75" style="9" customWidth="1"/>
    <col min="1797" max="1797" width="5" style="9" customWidth="1"/>
    <col min="1798" max="1798" width="4.875" style="9" customWidth="1"/>
    <col min="1799" max="1799" width="4.75" style="9" customWidth="1"/>
    <col min="1800" max="1801" width="4.875" style="9" customWidth="1"/>
    <col min="1802" max="1802" width="9.25" style="9" customWidth="1"/>
    <col min="1803" max="1803" width="8.625" style="9" customWidth="1"/>
    <col min="1804" max="1804" width="9" style="9"/>
    <col min="1805" max="1805" width="8.625" style="9" customWidth="1"/>
    <col min="1806" max="1806" width="9.125" style="9" customWidth="1"/>
    <col min="1807" max="1807" width="9.625" style="9" customWidth="1"/>
    <col min="1808" max="1808" width="9.25" style="9" customWidth="1"/>
    <col min="1809" max="1809" width="9.125" style="9" customWidth="1"/>
    <col min="1810" max="2044" width="9" style="9"/>
    <col min="2045" max="2045" width="6.375" style="9" customWidth="1"/>
    <col min="2046" max="2046" width="23.75" style="9" customWidth="1"/>
    <col min="2047" max="2047" width="5.125" style="9" customWidth="1"/>
    <col min="2048" max="2048" width="5.5" style="9" customWidth="1"/>
    <col min="2049" max="2049" width="5" style="9" customWidth="1"/>
    <col min="2050" max="2051" width="5.25" style="9" customWidth="1"/>
    <col min="2052" max="2052" width="4.75" style="9" customWidth="1"/>
    <col min="2053" max="2053" width="5" style="9" customWidth="1"/>
    <col min="2054" max="2054" width="4.875" style="9" customWidth="1"/>
    <col min="2055" max="2055" width="4.75" style="9" customWidth="1"/>
    <col min="2056" max="2057" width="4.875" style="9" customWidth="1"/>
    <col min="2058" max="2058" width="9.25" style="9" customWidth="1"/>
    <col min="2059" max="2059" width="8.625" style="9" customWidth="1"/>
    <col min="2060" max="2060" width="9" style="9"/>
    <col min="2061" max="2061" width="8.625" style="9" customWidth="1"/>
    <col min="2062" max="2062" width="9.125" style="9" customWidth="1"/>
    <col min="2063" max="2063" width="9.625" style="9" customWidth="1"/>
    <col min="2064" max="2064" width="9.25" style="9" customWidth="1"/>
    <col min="2065" max="2065" width="9.125" style="9" customWidth="1"/>
    <col min="2066" max="2300" width="9" style="9"/>
    <col min="2301" max="2301" width="6.375" style="9" customWidth="1"/>
    <col min="2302" max="2302" width="23.75" style="9" customWidth="1"/>
    <col min="2303" max="2303" width="5.125" style="9" customWidth="1"/>
    <col min="2304" max="2304" width="5.5" style="9" customWidth="1"/>
    <col min="2305" max="2305" width="5" style="9" customWidth="1"/>
    <col min="2306" max="2307" width="5.25" style="9" customWidth="1"/>
    <col min="2308" max="2308" width="4.75" style="9" customWidth="1"/>
    <col min="2309" max="2309" width="5" style="9" customWidth="1"/>
    <col min="2310" max="2310" width="4.875" style="9" customWidth="1"/>
    <col min="2311" max="2311" width="4.75" style="9" customWidth="1"/>
    <col min="2312" max="2313" width="4.875" style="9" customWidth="1"/>
    <col min="2314" max="2314" width="9.25" style="9" customWidth="1"/>
    <col min="2315" max="2315" width="8.625" style="9" customWidth="1"/>
    <col min="2316" max="2316" width="9" style="9"/>
    <col min="2317" max="2317" width="8.625" style="9" customWidth="1"/>
    <col min="2318" max="2318" width="9.125" style="9" customWidth="1"/>
    <col min="2319" max="2319" width="9.625" style="9" customWidth="1"/>
    <col min="2320" max="2320" width="9.25" style="9" customWidth="1"/>
    <col min="2321" max="2321" width="9.125" style="9" customWidth="1"/>
    <col min="2322" max="2556" width="9" style="9"/>
    <col min="2557" max="2557" width="6.375" style="9" customWidth="1"/>
    <col min="2558" max="2558" width="23.75" style="9" customWidth="1"/>
    <col min="2559" max="2559" width="5.125" style="9" customWidth="1"/>
    <col min="2560" max="2560" width="5.5" style="9" customWidth="1"/>
    <col min="2561" max="2561" width="5" style="9" customWidth="1"/>
    <col min="2562" max="2563" width="5.25" style="9" customWidth="1"/>
    <col min="2564" max="2564" width="4.75" style="9" customWidth="1"/>
    <col min="2565" max="2565" width="5" style="9" customWidth="1"/>
    <col min="2566" max="2566" width="4.875" style="9" customWidth="1"/>
    <col min="2567" max="2567" width="4.75" style="9" customWidth="1"/>
    <col min="2568" max="2569" width="4.875" style="9" customWidth="1"/>
    <col min="2570" max="2570" width="9.25" style="9" customWidth="1"/>
    <col min="2571" max="2571" width="8.625" style="9" customWidth="1"/>
    <col min="2572" max="2572" width="9" style="9"/>
    <col min="2573" max="2573" width="8.625" style="9" customWidth="1"/>
    <col min="2574" max="2574" width="9.125" style="9" customWidth="1"/>
    <col min="2575" max="2575" width="9.625" style="9" customWidth="1"/>
    <col min="2576" max="2576" width="9.25" style="9" customWidth="1"/>
    <col min="2577" max="2577" width="9.125" style="9" customWidth="1"/>
    <col min="2578" max="2812" width="9" style="9"/>
    <col min="2813" max="2813" width="6.375" style="9" customWidth="1"/>
    <col min="2814" max="2814" width="23.75" style="9" customWidth="1"/>
    <col min="2815" max="2815" width="5.125" style="9" customWidth="1"/>
    <col min="2816" max="2816" width="5.5" style="9" customWidth="1"/>
    <col min="2817" max="2817" width="5" style="9" customWidth="1"/>
    <col min="2818" max="2819" width="5.25" style="9" customWidth="1"/>
    <col min="2820" max="2820" width="4.75" style="9" customWidth="1"/>
    <col min="2821" max="2821" width="5" style="9" customWidth="1"/>
    <col min="2822" max="2822" width="4.875" style="9" customWidth="1"/>
    <col min="2823" max="2823" width="4.75" style="9" customWidth="1"/>
    <col min="2824" max="2825" width="4.875" style="9" customWidth="1"/>
    <col min="2826" max="2826" width="9.25" style="9" customWidth="1"/>
    <col min="2827" max="2827" width="8.625" style="9" customWidth="1"/>
    <col min="2828" max="2828" width="9" style="9"/>
    <col min="2829" max="2829" width="8.625" style="9" customWidth="1"/>
    <col min="2830" max="2830" width="9.125" style="9" customWidth="1"/>
    <col min="2831" max="2831" width="9.625" style="9" customWidth="1"/>
    <col min="2832" max="2832" width="9.25" style="9" customWidth="1"/>
    <col min="2833" max="2833" width="9.125" style="9" customWidth="1"/>
    <col min="2834" max="3068" width="9" style="9"/>
    <col min="3069" max="3069" width="6.375" style="9" customWidth="1"/>
    <col min="3070" max="3070" width="23.75" style="9" customWidth="1"/>
    <col min="3071" max="3071" width="5.125" style="9" customWidth="1"/>
    <col min="3072" max="3072" width="5.5" style="9" customWidth="1"/>
    <col min="3073" max="3073" width="5" style="9" customWidth="1"/>
    <col min="3074" max="3075" width="5.25" style="9" customWidth="1"/>
    <col min="3076" max="3076" width="4.75" style="9" customWidth="1"/>
    <col min="3077" max="3077" width="5" style="9" customWidth="1"/>
    <col min="3078" max="3078" width="4.875" style="9" customWidth="1"/>
    <col min="3079" max="3079" width="4.75" style="9" customWidth="1"/>
    <col min="3080" max="3081" width="4.875" style="9" customWidth="1"/>
    <col min="3082" max="3082" width="9.25" style="9" customWidth="1"/>
    <col min="3083" max="3083" width="8.625" style="9" customWidth="1"/>
    <col min="3084" max="3084" width="9" style="9"/>
    <col min="3085" max="3085" width="8.625" style="9" customWidth="1"/>
    <col min="3086" max="3086" width="9.125" style="9" customWidth="1"/>
    <col min="3087" max="3087" width="9.625" style="9" customWidth="1"/>
    <col min="3088" max="3088" width="9.25" style="9" customWidth="1"/>
    <col min="3089" max="3089" width="9.125" style="9" customWidth="1"/>
    <col min="3090" max="3324" width="9" style="9"/>
    <col min="3325" max="3325" width="6.375" style="9" customWidth="1"/>
    <col min="3326" max="3326" width="23.75" style="9" customWidth="1"/>
    <col min="3327" max="3327" width="5.125" style="9" customWidth="1"/>
    <col min="3328" max="3328" width="5.5" style="9" customWidth="1"/>
    <col min="3329" max="3329" width="5" style="9" customWidth="1"/>
    <col min="3330" max="3331" width="5.25" style="9" customWidth="1"/>
    <col min="3332" max="3332" width="4.75" style="9" customWidth="1"/>
    <col min="3333" max="3333" width="5" style="9" customWidth="1"/>
    <col min="3334" max="3334" width="4.875" style="9" customWidth="1"/>
    <col min="3335" max="3335" width="4.75" style="9" customWidth="1"/>
    <col min="3336" max="3337" width="4.875" style="9" customWidth="1"/>
    <col min="3338" max="3338" width="9.25" style="9" customWidth="1"/>
    <col min="3339" max="3339" width="8.625" style="9" customWidth="1"/>
    <col min="3340" max="3340" width="9" style="9"/>
    <col min="3341" max="3341" width="8.625" style="9" customWidth="1"/>
    <col min="3342" max="3342" width="9.125" style="9" customWidth="1"/>
    <col min="3343" max="3343" width="9.625" style="9" customWidth="1"/>
    <col min="3344" max="3344" width="9.25" style="9" customWidth="1"/>
    <col min="3345" max="3345" width="9.125" style="9" customWidth="1"/>
    <col min="3346" max="3580" width="9" style="9"/>
    <col min="3581" max="3581" width="6.375" style="9" customWidth="1"/>
    <col min="3582" max="3582" width="23.75" style="9" customWidth="1"/>
    <col min="3583" max="3583" width="5.125" style="9" customWidth="1"/>
    <col min="3584" max="3584" width="5.5" style="9" customWidth="1"/>
    <col min="3585" max="3585" width="5" style="9" customWidth="1"/>
    <col min="3586" max="3587" width="5.25" style="9" customWidth="1"/>
    <col min="3588" max="3588" width="4.75" style="9" customWidth="1"/>
    <col min="3589" max="3589" width="5" style="9" customWidth="1"/>
    <col min="3590" max="3590" width="4.875" style="9" customWidth="1"/>
    <col min="3591" max="3591" width="4.75" style="9" customWidth="1"/>
    <col min="3592" max="3593" width="4.875" style="9" customWidth="1"/>
    <col min="3594" max="3594" width="9.25" style="9" customWidth="1"/>
    <col min="3595" max="3595" width="8.625" style="9" customWidth="1"/>
    <col min="3596" max="3596" width="9" style="9"/>
    <col min="3597" max="3597" width="8.625" style="9" customWidth="1"/>
    <col min="3598" max="3598" width="9.125" style="9" customWidth="1"/>
    <col min="3599" max="3599" width="9.625" style="9" customWidth="1"/>
    <col min="3600" max="3600" width="9.25" style="9" customWidth="1"/>
    <col min="3601" max="3601" width="9.125" style="9" customWidth="1"/>
    <col min="3602" max="3836" width="9" style="9"/>
    <col min="3837" max="3837" width="6.375" style="9" customWidth="1"/>
    <col min="3838" max="3838" width="23.75" style="9" customWidth="1"/>
    <col min="3839" max="3839" width="5.125" style="9" customWidth="1"/>
    <col min="3840" max="3840" width="5.5" style="9" customWidth="1"/>
    <col min="3841" max="3841" width="5" style="9" customWidth="1"/>
    <col min="3842" max="3843" width="5.25" style="9" customWidth="1"/>
    <col min="3844" max="3844" width="4.75" style="9" customWidth="1"/>
    <col min="3845" max="3845" width="5" style="9" customWidth="1"/>
    <col min="3846" max="3846" width="4.875" style="9" customWidth="1"/>
    <col min="3847" max="3847" width="4.75" style="9" customWidth="1"/>
    <col min="3848" max="3849" width="4.875" style="9" customWidth="1"/>
    <col min="3850" max="3850" width="9.25" style="9" customWidth="1"/>
    <col min="3851" max="3851" width="8.625" style="9" customWidth="1"/>
    <col min="3852" max="3852" width="9" style="9"/>
    <col min="3853" max="3853" width="8.625" style="9" customWidth="1"/>
    <col min="3854" max="3854" width="9.125" style="9" customWidth="1"/>
    <col min="3855" max="3855" width="9.625" style="9" customWidth="1"/>
    <col min="3856" max="3856" width="9.25" style="9" customWidth="1"/>
    <col min="3857" max="3857" width="9.125" style="9" customWidth="1"/>
    <col min="3858" max="4092" width="9" style="9"/>
    <col min="4093" max="4093" width="6.375" style="9" customWidth="1"/>
    <col min="4094" max="4094" width="23.75" style="9" customWidth="1"/>
    <col min="4095" max="4095" width="5.125" style="9" customWidth="1"/>
    <col min="4096" max="4096" width="5.5" style="9" customWidth="1"/>
    <col min="4097" max="4097" width="5" style="9" customWidth="1"/>
    <col min="4098" max="4099" width="5.25" style="9" customWidth="1"/>
    <col min="4100" max="4100" width="4.75" style="9" customWidth="1"/>
    <col min="4101" max="4101" width="5" style="9" customWidth="1"/>
    <col min="4102" max="4102" width="4.875" style="9" customWidth="1"/>
    <col min="4103" max="4103" width="4.75" style="9" customWidth="1"/>
    <col min="4104" max="4105" width="4.875" style="9" customWidth="1"/>
    <col min="4106" max="4106" width="9.25" style="9" customWidth="1"/>
    <col min="4107" max="4107" width="8.625" style="9" customWidth="1"/>
    <col min="4108" max="4108" width="9" style="9"/>
    <col min="4109" max="4109" width="8.625" style="9" customWidth="1"/>
    <col min="4110" max="4110" width="9.125" style="9" customWidth="1"/>
    <col min="4111" max="4111" width="9.625" style="9" customWidth="1"/>
    <col min="4112" max="4112" width="9.25" style="9" customWidth="1"/>
    <col min="4113" max="4113" width="9.125" style="9" customWidth="1"/>
    <col min="4114" max="4348" width="9" style="9"/>
    <col min="4349" max="4349" width="6.375" style="9" customWidth="1"/>
    <col min="4350" max="4350" width="23.75" style="9" customWidth="1"/>
    <col min="4351" max="4351" width="5.125" style="9" customWidth="1"/>
    <col min="4352" max="4352" width="5.5" style="9" customWidth="1"/>
    <col min="4353" max="4353" width="5" style="9" customWidth="1"/>
    <col min="4354" max="4355" width="5.25" style="9" customWidth="1"/>
    <col min="4356" max="4356" width="4.75" style="9" customWidth="1"/>
    <col min="4357" max="4357" width="5" style="9" customWidth="1"/>
    <col min="4358" max="4358" width="4.875" style="9" customWidth="1"/>
    <col min="4359" max="4359" width="4.75" style="9" customWidth="1"/>
    <col min="4360" max="4361" width="4.875" style="9" customWidth="1"/>
    <col min="4362" max="4362" width="9.25" style="9" customWidth="1"/>
    <col min="4363" max="4363" width="8.625" style="9" customWidth="1"/>
    <col min="4364" max="4364" width="9" style="9"/>
    <col min="4365" max="4365" width="8.625" style="9" customWidth="1"/>
    <col min="4366" max="4366" width="9.125" style="9" customWidth="1"/>
    <col min="4367" max="4367" width="9.625" style="9" customWidth="1"/>
    <col min="4368" max="4368" width="9.25" style="9" customWidth="1"/>
    <col min="4369" max="4369" width="9.125" style="9" customWidth="1"/>
    <col min="4370" max="4604" width="9" style="9"/>
    <col min="4605" max="4605" width="6.375" style="9" customWidth="1"/>
    <col min="4606" max="4606" width="23.75" style="9" customWidth="1"/>
    <col min="4607" max="4607" width="5.125" style="9" customWidth="1"/>
    <col min="4608" max="4608" width="5.5" style="9" customWidth="1"/>
    <col min="4609" max="4609" width="5" style="9" customWidth="1"/>
    <col min="4610" max="4611" width="5.25" style="9" customWidth="1"/>
    <col min="4612" max="4612" width="4.75" style="9" customWidth="1"/>
    <col min="4613" max="4613" width="5" style="9" customWidth="1"/>
    <col min="4614" max="4614" width="4.875" style="9" customWidth="1"/>
    <col min="4615" max="4615" width="4.75" style="9" customWidth="1"/>
    <col min="4616" max="4617" width="4.875" style="9" customWidth="1"/>
    <col min="4618" max="4618" width="9.25" style="9" customWidth="1"/>
    <col min="4619" max="4619" width="8.625" style="9" customWidth="1"/>
    <col min="4620" max="4620" width="9" style="9"/>
    <col min="4621" max="4621" width="8.625" style="9" customWidth="1"/>
    <col min="4622" max="4622" width="9.125" style="9" customWidth="1"/>
    <col min="4623" max="4623" width="9.625" style="9" customWidth="1"/>
    <col min="4624" max="4624" width="9.25" style="9" customWidth="1"/>
    <col min="4625" max="4625" width="9.125" style="9" customWidth="1"/>
    <col min="4626" max="4860" width="9" style="9"/>
    <col min="4861" max="4861" width="6.375" style="9" customWidth="1"/>
    <col min="4862" max="4862" width="23.75" style="9" customWidth="1"/>
    <col min="4863" max="4863" width="5.125" style="9" customWidth="1"/>
    <col min="4864" max="4864" width="5.5" style="9" customWidth="1"/>
    <col min="4865" max="4865" width="5" style="9" customWidth="1"/>
    <col min="4866" max="4867" width="5.25" style="9" customWidth="1"/>
    <col min="4868" max="4868" width="4.75" style="9" customWidth="1"/>
    <col min="4869" max="4869" width="5" style="9" customWidth="1"/>
    <col min="4870" max="4870" width="4.875" style="9" customWidth="1"/>
    <col min="4871" max="4871" width="4.75" style="9" customWidth="1"/>
    <col min="4872" max="4873" width="4.875" style="9" customWidth="1"/>
    <col min="4874" max="4874" width="9.25" style="9" customWidth="1"/>
    <col min="4875" max="4875" width="8.625" style="9" customWidth="1"/>
    <col min="4876" max="4876" width="9" style="9"/>
    <col min="4877" max="4877" width="8.625" style="9" customWidth="1"/>
    <col min="4878" max="4878" width="9.125" style="9" customWidth="1"/>
    <col min="4879" max="4879" width="9.625" style="9" customWidth="1"/>
    <col min="4880" max="4880" width="9.25" style="9" customWidth="1"/>
    <col min="4881" max="4881" width="9.125" style="9" customWidth="1"/>
    <col min="4882" max="5116" width="9" style="9"/>
    <col min="5117" max="5117" width="6.375" style="9" customWidth="1"/>
    <col min="5118" max="5118" width="23.75" style="9" customWidth="1"/>
    <col min="5119" max="5119" width="5.125" style="9" customWidth="1"/>
    <col min="5120" max="5120" width="5.5" style="9" customWidth="1"/>
    <col min="5121" max="5121" width="5" style="9" customWidth="1"/>
    <col min="5122" max="5123" width="5.25" style="9" customWidth="1"/>
    <col min="5124" max="5124" width="4.75" style="9" customWidth="1"/>
    <col min="5125" max="5125" width="5" style="9" customWidth="1"/>
    <col min="5126" max="5126" width="4.875" style="9" customWidth="1"/>
    <col min="5127" max="5127" width="4.75" style="9" customWidth="1"/>
    <col min="5128" max="5129" width="4.875" style="9" customWidth="1"/>
    <col min="5130" max="5130" width="9.25" style="9" customWidth="1"/>
    <col min="5131" max="5131" width="8.625" style="9" customWidth="1"/>
    <col min="5132" max="5132" width="9" style="9"/>
    <col min="5133" max="5133" width="8.625" style="9" customWidth="1"/>
    <col min="5134" max="5134" width="9.125" style="9" customWidth="1"/>
    <col min="5135" max="5135" width="9.625" style="9" customWidth="1"/>
    <col min="5136" max="5136" width="9.25" style="9" customWidth="1"/>
    <col min="5137" max="5137" width="9.125" style="9" customWidth="1"/>
    <col min="5138" max="5372" width="9" style="9"/>
    <col min="5373" max="5373" width="6.375" style="9" customWidth="1"/>
    <col min="5374" max="5374" width="23.75" style="9" customWidth="1"/>
    <col min="5375" max="5375" width="5.125" style="9" customWidth="1"/>
    <col min="5376" max="5376" width="5.5" style="9" customWidth="1"/>
    <col min="5377" max="5377" width="5" style="9" customWidth="1"/>
    <col min="5378" max="5379" width="5.25" style="9" customWidth="1"/>
    <col min="5380" max="5380" width="4.75" style="9" customWidth="1"/>
    <col min="5381" max="5381" width="5" style="9" customWidth="1"/>
    <col min="5382" max="5382" width="4.875" style="9" customWidth="1"/>
    <col min="5383" max="5383" width="4.75" style="9" customWidth="1"/>
    <col min="5384" max="5385" width="4.875" style="9" customWidth="1"/>
    <col min="5386" max="5386" width="9.25" style="9" customWidth="1"/>
    <col min="5387" max="5387" width="8.625" style="9" customWidth="1"/>
    <col min="5388" max="5388" width="9" style="9"/>
    <col min="5389" max="5389" width="8.625" style="9" customWidth="1"/>
    <col min="5390" max="5390" width="9.125" style="9" customWidth="1"/>
    <col min="5391" max="5391" width="9.625" style="9" customWidth="1"/>
    <col min="5392" max="5392" width="9.25" style="9" customWidth="1"/>
    <col min="5393" max="5393" width="9.125" style="9" customWidth="1"/>
    <col min="5394" max="5628" width="9" style="9"/>
    <col min="5629" max="5629" width="6.375" style="9" customWidth="1"/>
    <col min="5630" max="5630" width="23.75" style="9" customWidth="1"/>
    <col min="5631" max="5631" width="5.125" style="9" customWidth="1"/>
    <col min="5632" max="5632" width="5.5" style="9" customWidth="1"/>
    <col min="5633" max="5633" width="5" style="9" customWidth="1"/>
    <col min="5634" max="5635" width="5.25" style="9" customWidth="1"/>
    <col min="5636" max="5636" width="4.75" style="9" customWidth="1"/>
    <col min="5637" max="5637" width="5" style="9" customWidth="1"/>
    <col min="5638" max="5638" width="4.875" style="9" customWidth="1"/>
    <col min="5639" max="5639" width="4.75" style="9" customWidth="1"/>
    <col min="5640" max="5641" width="4.875" style="9" customWidth="1"/>
    <col min="5642" max="5642" width="9.25" style="9" customWidth="1"/>
    <col min="5643" max="5643" width="8.625" style="9" customWidth="1"/>
    <col min="5644" max="5644" width="9" style="9"/>
    <col min="5645" max="5645" width="8.625" style="9" customWidth="1"/>
    <col min="5646" max="5646" width="9.125" style="9" customWidth="1"/>
    <col min="5647" max="5647" width="9.625" style="9" customWidth="1"/>
    <col min="5648" max="5648" width="9.25" style="9" customWidth="1"/>
    <col min="5649" max="5649" width="9.125" style="9" customWidth="1"/>
    <col min="5650" max="5884" width="9" style="9"/>
    <col min="5885" max="5885" width="6.375" style="9" customWidth="1"/>
    <col min="5886" max="5886" width="23.75" style="9" customWidth="1"/>
    <col min="5887" max="5887" width="5.125" style="9" customWidth="1"/>
    <col min="5888" max="5888" width="5.5" style="9" customWidth="1"/>
    <col min="5889" max="5889" width="5" style="9" customWidth="1"/>
    <col min="5890" max="5891" width="5.25" style="9" customWidth="1"/>
    <col min="5892" max="5892" width="4.75" style="9" customWidth="1"/>
    <col min="5893" max="5893" width="5" style="9" customWidth="1"/>
    <col min="5894" max="5894" width="4.875" style="9" customWidth="1"/>
    <col min="5895" max="5895" width="4.75" style="9" customWidth="1"/>
    <col min="5896" max="5897" width="4.875" style="9" customWidth="1"/>
    <col min="5898" max="5898" width="9.25" style="9" customWidth="1"/>
    <col min="5899" max="5899" width="8.625" style="9" customWidth="1"/>
    <col min="5900" max="5900" width="9" style="9"/>
    <col min="5901" max="5901" width="8.625" style="9" customWidth="1"/>
    <col min="5902" max="5902" width="9.125" style="9" customWidth="1"/>
    <col min="5903" max="5903" width="9.625" style="9" customWidth="1"/>
    <col min="5904" max="5904" width="9.25" style="9" customWidth="1"/>
    <col min="5905" max="5905" width="9.125" style="9" customWidth="1"/>
    <col min="5906" max="6140" width="9" style="9"/>
    <col min="6141" max="6141" width="6.375" style="9" customWidth="1"/>
    <col min="6142" max="6142" width="23.75" style="9" customWidth="1"/>
    <col min="6143" max="6143" width="5.125" style="9" customWidth="1"/>
    <col min="6144" max="6144" width="5.5" style="9" customWidth="1"/>
    <col min="6145" max="6145" width="5" style="9" customWidth="1"/>
    <col min="6146" max="6147" width="5.25" style="9" customWidth="1"/>
    <col min="6148" max="6148" width="4.75" style="9" customWidth="1"/>
    <col min="6149" max="6149" width="5" style="9" customWidth="1"/>
    <col min="6150" max="6150" width="4.875" style="9" customWidth="1"/>
    <col min="6151" max="6151" width="4.75" style="9" customWidth="1"/>
    <col min="6152" max="6153" width="4.875" style="9" customWidth="1"/>
    <col min="6154" max="6154" width="9.25" style="9" customWidth="1"/>
    <col min="6155" max="6155" width="8.625" style="9" customWidth="1"/>
    <col min="6156" max="6156" width="9" style="9"/>
    <col min="6157" max="6157" width="8.625" style="9" customWidth="1"/>
    <col min="6158" max="6158" width="9.125" style="9" customWidth="1"/>
    <col min="6159" max="6159" width="9.625" style="9" customWidth="1"/>
    <col min="6160" max="6160" width="9.25" style="9" customWidth="1"/>
    <col min="6161" max="6161" width="9.125" style="9" customWidth="1"/>
    <col min="6162" max="6396" width="9" style="9"/>
    <col min="6397" max="6397" width="6.375" style="9" customWidth="1"/>
    <col min="6398" max="6398" width="23.75" style="9" customWidth="1"/>
    <col min="6399" max="6399" width="5.125" style="9" customWidth="1"/>
    <col min="6400" max="6400" width="5.5" style="9" customWidth="1"/>
    <col min="6401" max="6401" width="5" style="9" customWidth="1"/>
    <col min="6402" max="6403" width="5.25" style="9" customWidth="1"/>
    <col min="6404" max="6404" width="4.75" style="9" customWidth="1"/>
    <col min="6405" max="6405" width="5" style="9" customWidth="1"/>
    <col min="6406" max="6406" width="4.875" style="9" customWidth="1"/>
    <col min="6407" max="6407" width="4.75" style="9" customWidth="1"/>
    <col min="6408" max="6409" width="4.875" style="9" customWidth="1"/>
    <col min="6410" max="6410" width="9.25" style="9" customWidth="1"/>
    <col min="6411" max="6411" width="8.625" style="9" customWidth="1"/>
    <col min="6412" max="6412" width="9" style="9"/>
    <col min="6413" max="6413" width="8.625" style="9" customWidth="1"/>
    <col min="6414" max="6414" width="9.125" style="9" customWidth="1"/>
    <col min="6415" max="6415" width="9.625" style="9" customWidth="1"/>
    <col min="6416" max="6416" width="9.25" style="9" customWidth="1"/>
    <col min="6417" max="6417" width="9.125" style="9" customWidth="1"/>
    <col min="6418" max="6652" width="9" style="9"/>
    <col min="6653" max="6653" width="6.375" style="9" customWidth="1"/>
    <col min="6654" max="6654" width="23.75" style="9" customWidth="1"/>
    <col min="6655" max="6655" width="5.125" style="9" customWidth="1"/>
    <col min="6656" max="6656" width="5.5" style="9" customWidth="1"/>
    <col min="6657" max="6657" width="5" style="9" customWidth="1"/>
    <col min="6658" max="6659" width="5.25" style="9" customWidth="1"/>
    <col min="6660" max="6660" width="4.75" style="9" customWidth="1"/>
    <col min="6661" max="6661" width="5" style="9" customWidth="1"/>
    <col min="6662" max="6662" width="4.875" style="9" customWidth="1"/>
    <col min="6663" max="6663" width="4.75" style="9" customWidth="1"/>
    <col min="6664" max="6665" width="4.875" style="9" customWidth="1"/>
    <col min="6666" max="6666" width="9.25" style="9" customWidth="1"/>
    <col min="6667" max="6667" width="8.625" style="9" customWidth="1"/>
    <col min="6668" max="6668" width="9" style="9"/>
    <col min="6669" max="6669" width="8.625" style="9" customWidth="1"/>
    <col min="6670" max="6670" width="9.125" style="9" customWidth="1"/>
    <col min="6671" max="6671" width="9.625" style="9" customWidth="1"/>
    <col min="6672" max="6672" width="9.25" style="9" customWidth="1"/>
    <col min="6673" max="6673" width="9.125" style="9" customWidth="1"/>
    <col min="6674" max="6908" width="9" style="9"/>
    <col min="6909" max="6909" width="6.375" style="9" customWidth="1"/>
    <col min="6910" max="6910" width="23.75" style="9" customWidth="1"/>
    <col min="6911" max="6911" width="5.125" style="9" customWidth="1"/>
    <col min="6912" max="6912" width="5.5" style="9" customWidth="1"/>
    <col min="6913" max="6913" width="5" style="9" customWidth="1"/>
    <col min="6914" max="6915" width="5.25" style="9" customWidth="1"/>
    <col min="6916" max="6916" width="4.75" style="9" customWidth="1"/>
    <col min="6917" max="6917" width="5" style="9" customWidth="1"/>
    <col min="6918" max="6918" width="4.875" style="9" customWidth="1"/>
    <col min="6919" max="6919" width="4.75" style="9" customWidth="1"/>
    <col min="6920" max="6921" width="4.875" style="9" customWidth="1"/>
    <col min="6922" max="6922" width="9.25" style="9" customWidth="1"/>
    <col min="6923" max="6923" width="8.625" style="9" customWidth="1"/>
    <col min="6924" max="6924" width="9" style="9"/>
    <col min="6925" max="6925" width="8.625" style="9" customWidth="1"/>
    <col min="6926" max="6926" width="9.125" style="9" customWidth="1"/>
    <col min="6927" max="6927" width="9.625" style="9" customWidth="1"/>
    <col min="6928" max="6928" width="9.25" style="9" customWidth="1"/>
    <col min="6929" max="6929" width="9.125" style="9" customWidth="1"/>
    <col min="6930" max="7164" width="9" style="9"/>
    <col min="7165" max="7165" width="6.375" style="9" customWidth="1"/>
    <col min="7166" max="7166" width="23.75" style="9" customWidth="1"/>
    <col min="7167" max="7167" width="5.125" style="9" customWidth="1"/>
    <col min="7168" max="7168" width="5.5" style="9" customWidth="1"/>
    <col min="7169" max="7169" width="5" style="9" customWidth="1"/>
    <col min="7170" max="7171" width="5.25" style="9" customWidth="1"/>
    <col min="7172" max="7172" width="4.75" style="9" customWidth="1"/>
    <col min="7173" max="7173" width="5" style="9" customWidth="1"/>
    <col min="7174" max="7174" width="4.875" style="9" customWidth="1"/>
    <col min="7175" max="7175" width="4.75" style="9" customWidth="1"/>
    <col min="7176" max="7177" width="4.875" style="9" customWidth="1"/>
    <col min="7178" max="7178" width="9.25" style="9" customWidth="1"/>
    <col min="7179" max="7179" width="8.625" style="9" customWidth="1"/>
    <col min="7180" max="7180" width="9" style="9"/>
    <col min="7181" max="7181" width="8.625" style="9" customWidth="1"/>
    <col min="7182" max="7182" width="9.125" style="9" customWidth="1"/>
    <col min="7183" max="7183" width="9.625" style="9" customWidth="1"/>
    <col min="7184" max="7184" width="9.25" style="9" customWidth="1"/>
    <col min="7185" max="7185" width="9.125" style="9" customWidth="1"/>
    <col min="7186" max="7420" width="9" style="9"/>
    <col min="7421" max="7421" width="6.375" style="9" customWidth="1"/>
    <col min="7422" max="7422" width="23.75" style="9" customWidth="1"/>
    <col min="7423" max="7423" width="5.125" style="9" customWidth="1"/>
    <col min="7424" max="7424" width="5.5" style="9" customWidth="1"/>
    <col min="7425" max="7425" width="5" style="9" customWidth="1"/>
    <col min="7426" max="7427" width="5.25" style="9" customWidth="1"/>
    <col min="7428" max="7428" width="4.75" style="9" customWidth="1"/>
    <col min="7429" max="7429" width="5" style="9" customWidth="1"/>
    <col min="7430" max="7430" width="4.875" style="9" customWidth="1"/>
    <col min="7431" max="7431" width="4.75" style="9" customWidth="1"/>
    <col min="7432" max="7433" width="4.875" style="9" customWidth="1"/>
    <col min="7434" max="7434" width="9.25" style="9" customWidth="1"/>
    <col min="7435" max="7435" width="8.625" style="9" customWidth="1"/>
    <col min="7436" max="7436" width="9" style="9"/>
    <col min="7437" max="7437" width="8.625" style="9" customWidth="1"/>
    <col min="7438" max="7438" width="9.125" style="9" customWidth="1"/>
    <col min="7439" max="7439" width="9.625" style="9" customWidth="1"/>
    <col min="7440" max="7440" width="9.25" style="9" customWidth="1"/>
    <col min="7441" max="7441" width="9.125" style="9" customWidth="1"/>
    <col min="7442" max="7676" width="9" style="9"/>
    <col min="7677" max="7677" width="6.375" style="9" customWidth="1"/>
    <col min="7678" max="7678" width="23.75" style="9" customWidth="1"/>
    <col min="7679" max="7679" width="5.125" style="9" customWidth="1"/>
    <col min="7680" max="7680" width="5.5" style="9" customWidth="1"/>
    <col min="7681" max="7681" width="5" style="9" customWidth="1"/>
    <col min="7682" max="7683" width="5.25" style="9" customWidth="1"/>
    <col min="7684" max="7684" width="4.75" style="9" customWidth="1"/>
    <col min="7685" max="7685" width="5" style="9" customWidth="1"/>
    <col min="7686" max="7686" width="4.875" style="9" customWidth="1"/>
    <col min="7687" max="7687" width="4.75" style="9" customWidth="1"/>
    <col min="7688" max="7689" width="4.875" style="9" customWidth="1"/>
    <col min="7690" max="7690" width="9.25" style="9" customWidth="1"/>
    <col min="7691" max="7691" width="8.625" style="9" customWidth="1"/>
    <col min="7692" max="7692" width="9" style="9"/>
    <col min="7693" max="7693" width="8.625" style="9" customWidth="1"/>
    <col min="7694" max="7694" width="9.125" style="9" customWidth="1"/>
    <col min="7695" max="7695" width="9.625" style="9" customWidth="1"/>
    <col min="7696" max="7696" width="9.25" style="9" customWidth="1"/>
    <col min="7697" max="7697" width="9.125" style="9" customWidth="1"/>
    <col min="7698" max="7932" width="9" style="9"/>
    <col min="7933" max="7933" width="6.375" style="9" customWidth="1"/>
    <col min="7934" max="7934" width="23.75" style="9" customWidth="1"/>
    <col min="7935" max="7935" width="5.125" style="9" customWidth="1"/>
    <col min="7936" max="7936" width="5.5" style="9" customWidth="1"/>
    <col min="7937" max="7937" width="5" style="9" customWidth="1"/>
    <col min="7938" max="7939" width="5.25" style="9" customWidth="1"/>
    <col min="7940" max="7940" width="4.75" style="9" customWidth="1"/>
    <col min="7941" max="7941" width="5" style="9" customWidth="1"/>
    <col min="7942" max="7942" width="4.875" style="9" customWidth="1"/>
    <col min="7943" max="7943" width="4.75" style="9" customWidth="1"/>
    <col min="7944" max="7945" width="4.875" style="9" customWidth="1"/>
    <col min="7946" max="7946" width="9.25" style="9" customWidth="1"/>
    <col min="7947" max="7947" width="8.625" style="9" customWidth="1"/>
    <col min="7948" max="7948" width="9" style="9"/>
    <col min="7949" max="7949" width="8.625" style="9" customWidth="1"/>
    <col min="7950" max="7950" width="9.125" style="9" customWidth="1"/>
    <col min="7951" max="7951" width="9.625" style="9" customWidth="1"/>
    <col min="7952" max="7952" width="9.25" style="9" customWidth="1"/>
    <col min="7953" max="7953" width="9.125" style="9" customWidth="1"/>
    <col min="7954" max="8188" width="9" style="9"/>
    <col min="8189" max="8189" width="6.375" style="9" customWidth="1"/>
    <col min="8190" max="8190" width="23.75" style="9" customWidth="1"/>
    <col min="8191" max="8191" width="5.125" style="9" customWidth="1"/>
    <col min="8192" max="8192" width="5.5" style="9" customWidth="1"/>
    <col min="8193" max="8193" width="5" style="9" customWidth="1"/>
    <col min="8194" max="8195" width="5.25" style="9" customWidth="1"/>
    <col min="8196" max="8196" width="4.75" style="9" customWidth="1"/>
    <col min="8197" max="8197" width="5" style="9" customWidth="1"/>
    <col min="8198" max="8198" width="4.875" style="9" customWidth="1"/>
    <col min="8199" max="8199" width="4.75" style="9" customWidth="1"/>
    <col min="8200" max="8201" width="4.875" style="9" customWidth="1"/>
    <col min="8202" max="8202" width="9.25" style="9" customWidth="1"/>
    <col min="8203" max="8203" width="8.625" style="9" customWidth="1"/>
    <col min="8204" max="8204" width="9" style="9"/>
    <col min="8205" max="8205" width="8.625" style="9" customWidth="1"/>
    <col min="8206" max="8206" width="9.125" style="9" customWidth="1"/>
    <col min="8207" max="8207" width="9.625" style="9" customWidth="1"/>
    <col min="8208" max="8208" width="9.25" style="9" customWidth="1"/>
    <col min="8209" max="8209" width="9.125" style="9" customWidth="1"/>
    <col min="8210" max="8444" width="9" style="9"/>
    <col min="8445" max="8445" width="6.375" style="9" customWidth="1"/>
    <col min="8446" max="8446" width="23.75" style="9" customWidth="1"/>
    <col min="8447" max="8447" width="5.125" style="9" customWidth="1"/>
    <col min="8448" max="8448" width="5.5" style="9" customWidth="1"/>
    <col min="8449" max="8449" width="5" style="9" customWidth="1"/>
    <col min="8450" max="8451" width="5.25" style="9" customWidth="1"/>
    <col min="8452" max="8452" width="4.75" style="9" customWidth="1"/>
    <col min="8453" max="8453" width="5" style="9" customWidth="1"/>
    <col min="8454" max="8454" width="4.875" style="9" customWidth="1"/>
    <col min="8455" max="8455" width="4.75" style="9" customWidth="1"/>
    <col min="8456" max="8457" width="4.875" style="9" customWidth="1"/>
    <col min="8458" max="8458" width="9.25" style="9" customWidth="1"/>
    <col min="8459" max="8459" width="8.625" style="9" customWidth="1"/>
    <col min="8460" max="8460" width="9" style="9"/>
    <col min="8461" max="8461" width="8.625" style="9" customWidth="1"/>
    <col min="8462" max="8462" width="9.125" style="9" customWidth="1"/>
    <col min="8463" max="8463" width="9.625" style="9" customWidth="1"/>
    <col min="8464" max="8464" width="9.25" style="9" customWidth="1"/>
    <col min="8465" max="8465" width="9.125" style="9" customWidth="1"/>
    <col min="8466" max="8700" width="9" style="9"/>
    <col min="8701" max="8701" width="6.375" style="9" customWidth="1"/>
    <col min="8702" max="8702" width="23.75" style="9" customWidth="1"/>
    <col min="8703" max="8703" width="5.125" style="9" customWidth="1"/>
    <col min="8704" max="8704" width="5.5" style="9" customWidth="1"/>
    <col min="8705" max="8705" width="5" style="9" customWidth="1"/>
    <col min="8706" max="8707" width="5.25" style="9" customWidth="1"/>
    <col min="8708" max="8708" width="4.75" style="9" customWidth="1"/>
    <col min="8709" max="8709" width="5" style="9" customWidth="1"/>
    <col min="8710" max="8710" width="4.875" style="9" customWidth="1"/>
    <col min="8711" max="8711" width="4.75" style="9" customWidth="1"/>
    <col min="8712" max="8713" width="4.875" style="9" customWidth="1"/>
    <col min="8714" max="8714" width="9.25" style="9" customWidth="1"/>
    <col min="8715" max="8715" width="8.625" style="9" customWidth="1"/>
    <col min="8716" max="8716" width="9" style="9"/>
    <col min="8717" max="8717" width="8.625" style="9" customWidth="1"/>
    <col min="8718" max="8718" width="9.125" style="9" customWidth="1"/>
    <col min="8719" max="8719" width="9.625" style="9" customWidth="1"/>
    <col min="8720" max="8720" width="9.25" style="9" customWidth="1"/>
    <col min="8721" max="8721" width="9.125" style="9" customWidth="1"/>
    <col min="8722" max="8956" width="9" style="9"/>
    <col min="8957" max="8957" width="6.375" style="9" customWidth="1"/>
    <col min="8958" max="8958" width="23.75" style="9" customWidth="1"/>
    <col min="8959" max="8959" width="5.125" style="9" customWidth="1"/>
    <col min="8960" max="8960" width="5.5" style="9" customWidth="1"/>
    <col min="8961" max="8961" width="5" style="9" customWidth="1"/>
    <col min="8962" max="8963" width="5.25" style="9" customWidth="1"/>
    <col min="8964" max="8964" width="4.75" style="9" customWidth="1"/>
    <col min="8965" max="8965" width="5" style="9" customWidth="1"/>
    <col min="8966" max="8966" width="4.875" style="9" customWidth="1"/>
    <col min="8967" max="8967" width="4.75" style="9" customWidth="1"/>
    <col min="8968" max="8969" width="4.875" style="9" customWidth="1"/>
    <col min="8970" max="8970" width="9.25" style="9" customWidth="1"/>
    <col min="8971" max="8971" width="8.625" style="9" customWidth="1"/>
    <col min="8972" max="8972" width="9" style="9"/>
    <col min="8973" max="8973" width="8.625" style="9" customWidth="1"/>
    <col min="8974" max="8974" width="9.125" style="9" customWidth="1"/>
    <col min="8975" max="8975" width="9.625" style="9" customWidth="1"/>
    <col min="8976" max="8976" width="9.25" style="9" customWidth="1"/>
    <col min="8977" max="8977" width="9.125" style="9" customWidth="1"/>
    <col min="8978" max="9212" width="9" style="9"/>
    <col min="9213" max="9213" width="6.375" style="9" customWidth="1"/>
    <col min="9214" max="9214" width="23.75" style="9" customWidth="1"/>
    <col min="9215" max="9215" width="5.125" style="9" customWidth="1"/>
    <col min="9216" max="9216" width="5.5" style="9" customWidth="1"/>
    <col min="9217" max="9217" width="5" style="9" customWidth="1"/>
    <col min="9218" max="9219" width="5.25" style="9" customWidth="1"/>
    <col min="9220" max="9220" width="4.75" style="9" customWidth="1"/>
    <col min="9221" max="9221" width="5" style="9" customWidth="1"/>
    <col min="9222" max="9222" width="4.875" style="9" customWidth="1"/>
    <col min="9223" max="9223" width="4.75" style="9" customWidth="1"/>
    <col min="9224" max="9225" width="4.875" style="9" customWidth="1"/>
    <col min="9226" max="9226" width="9.25" style="9" customWidth="1"/>
    <col min="9227" max="9227" width="8.625" style="9" customWidth="1"/>
    <col min="9228" max="9228" width="9" style="9"/>
    <col min="9229" max="9229" width="8.625" style="9" customWidth="1"/>
    <col min="9230" max="9230" width="9.125" style="9" customWidth="1"/>
    <col min="9231" max="9231" width="9.625" style="9" customWidth="1"/>
    <col min="9232" max="9232" width="9.25" style="9" customWidth="1"/>
    <col min="9233" max="9233" width="9.125" style="9" customWidth="1"/>
    <col min="9234" max="9468" width="9" style="9"/>
    <col min="9469" max="9469" width="6.375" style="9" customWidth="1"/>
    <col min="9470" max="9470" width="23.75" style="9" customWidth="1"/>
    <col min="9471" max="9471" width="5.125" style="9" customWidth="1"/>
    <col min="9472" max="9472" width="5.5" style="9" customWidth="1"/>
    <col min="9473" max="9473" width="5" style="9" customWidth="1"/>
    <col min="9474" max="9475" width="5.25" style="9" customWidth="1"/>
    <col min="9476" max="9476" width="4.75" style="9" customWidth="1"/>
    <col min="9477" max="9477" width="5" style="9" customWidth="1"/>
    <col min="9478" max="9478" width="4.875" style="9" customWidth="1"/>
    <col min="9479" max="9479" width="4.75" style="9" customWidth="1"/>
    <col min="9480" max="9481" width="4.875" style="9" customWidth="1"/>
    <col min="9482" max="9482" width="9.25" style="9" customWidth="1"/>
    <col min="9483" max="9483" width="8.625" style="9" customWidth="1"/>
    <col min="9484" max="9484" width="9" style="9"/>
    <col min="9485" max="9485" width="8.625" style="9" customWidth="1"/>
    <col min="9486" max="9486" width="9.125" style="9" customWidth="1"/>
    <col min="9487" max="9487" width="9.625" style="9" customWidth="1"/>
    <col min="9488" max="9488" width="9.25" style="9" customWidth="1"/>
    <col min="9489" max="9489" width="9.125" style="9" customWidth="1"/>
    <col min="9490" max="9724" width="9" style="9"/>
    <col min="9725" max="9725" width="6.375" style="9" customWidth="1"/>
    <col min="9726" max="9726" width="23.75" style="9" customWidth="1"/>
    <col min="9727" max="9727" width="5.125" style="9" customWidth="1"/>
    <col min="9728" max="9728" width="5.5" style="9" customWidth="1"/>
    <col min="9729" max="9729" width="5" style="9" customWidth="1"/>
    <col min="9730" max="9731" width="5.25" style="9" customWidth="1"/>
    <col min="9732" max="9732" width="4.75" style="9" customWidth="1"/>
    <col min="9733" max="9733" width="5" style="9" customWidth="1"/>
    <col min="9734" max="9734" width="4.875" style="9" customWidth="1"/>
    <col min="9735" max="9735" width="4.75" style="9" customWidth="1"/>
    <col min="9736" max="9737" width="4.875" style="9" customWidth="1"/>
    <col min="9738" max="9738" width="9.25" style="9" customWidth="1"/>
    <col min="9739" max="9739" width="8.625" style="9" customWidth="1"/>
    <col min="9740" max="9740" width="9" style="9"/>
    <col min="9741" max="9741" width="8.625" style="9" customWidth="1"/>
    <col min="9742" max="9742" width="9.125" style="9" customWidth="1"/>
    <col min="9743" max="9743" width="9.625" style="9" customWidth="1"/>
    <col min="9744" max="9744" width="9.25" style="9" customWidth="1"/>
    <col min="9745" max="9745" width="9.125" style="9" customWidth="1"/>
    <col min="9746" max="9980" width="9" style="9"/>
    <col min="9981" max="9981" width="6.375" style="9" customWidth="1"/>
    <col min="9982" max="9982" width="23.75" style="9" customWidth="1"/>
    <col min="9983" max="9983" width="5.125" style="9" customWidth="1"/>
    <col min="9984" max="9984" width="5.5" style="9" customWidth="1"/>
    <col min="9985" max="9985" width="5" style="9" customWidth="1"/>
    <col min="9986" max="9987" width="5.25" style="9" customWidth="1"/>
    <col min="9988" max="9988" width="4.75" style="9" customWidth="1"/>
    <col min="9989" max="9989" width="5" style="9" customWidth="1"/>
    <col min="9990" max="9990" width="4.875" style="9" customWidth="1"/>
    <col min="9991" max="9991" width="4.75" style="9" customWidth="1"/>
    <col min="9992" max="9993" width="4.875" style="9" customWidth="1"/>
    <col min="9994" max="9994" width="9.25" style="9" customWidth="1"/>
    <col min="9995" max="9995" width="8.625" style="9" customWidth="1"/>
    <col min="9996" max="9996" width="9" style="9"/>
    <col min="9997" max="9997" width="8.625" style="9" customWidth="1"/>
    <col min="9998" max="9998" width="9.125" style="9" customWidth="1"/>
    <col min="9999" max="9999" width="9.625" style="9" customWidth="1"/>
    <col min="10000" max="10000" width="9.25" style="9" customWidth="1"/>
    <col min="10001" max="10001" width="9.125" style="9" customWidth="1"/>
    <col min="10002" max="10236" width="9" style="9"/>
    <col min="10237" max="10237" width="6.375" style="9" customWidth="1"/>
    <col min="10238" max="10238" width="23.75" style="9" customWidth="1"/>
    <col min="10239" max="10239" width="5.125" style="9" customWidth="1"/>
    <col min="10240" max="10240" width="5.5" style="9" customWidth="1"/>
    <col min="10241" max="10241" width="5" style="9" customWidth="1"/>
    <col min="10242" max="10243" width="5.25" style="9" customWidth="1"/>
    <col min="10244" max="10244" width="4.75" style="9" customWidth="1"/>
    <col min="10245" max="10245" width="5" style="9" customWidth="1"/>
    <col min="10246" max="10246" width="4.875" style="9" customWidth="1"/>
    <col min="10247" max="10247" width="4.75" style="9" customWidth="1"/>
    <col min="10248" max="10249" width="4.875" style="9" customWidth="1"/>
    <col min="10250" max="10250" width="9.25" style="9" customWidth="1"/>
    <col min="10251" max="10251" width="8.625" style="9" customWidth="1"/>
    <col min="10252" max="10252" width="9" style="9"/>
    <col min="10253" max="10253" width="8.625" style="9" customWidth="1"/>
    <col min="10254" max="10254" width="9.125" style="9" customWidth="1"/>
    <col min="10255" max="10255" width="9.625" style="9" customWidth="1"/>
    <col min="10256" max="10256" width="9.25" style="9" customWidth="1"/>
    <col min="10257" max="10257" width="9.125" style="9" customWidth="1"/>
    <col min="10258" max="10492" width="9" style="9"/>
    <col min="10493" max="10493" width="6.375" style="9" customWidth="1"/>
    <col min="10494" max="10494" width="23.75" style="9" customWidth="1"/>
    <col min="10495" max="10495" width="5.125" style="9" customWidth="1"/>
    <col min="10496" max="10496" width="5.5" style="9" customWidth="1"/>
    <col min="10497" max="10497" width="5" style="9" customWidth="1"/>
    <col min="10498" max="10499" width="5.25" style="9" customWidth="1"/>
    <col min="10500" max="10500" width="4.75" style="9" customWidth="1"/>
    <col min="10501" max="10501" width="5" style="9" customWidth="1"/>
    <col min="10502" max="10502" width="4.875" style="9" customWidth="1"/>
    <col min="10503" max="10503" width="4.75" style="9" customWidth="1"/>
    <col min="10504" max="10505" width="4.875" style="9" customWidth="1"/>
    <col min="10506" max="10506" width="9.25" style="9" customWidth="1"/>
    <col min="10507" max="10507" width="8.625" style="9" customWidth="1"/>
    <col min="10508" max="10508" width="9" style="9"/>
    <col min="10509" max="10509" width="8.625" style="9" customWidth="1"/>
    <col min="10510" max="10510" width="9.125" style="9" customWidth="1"/>
    <col min="10511" max="10511" width="9.625" style="9" customWidth="1"/>
    <col min="10512" max="10512" width="9.25" style="9" customWidth="1"/>
    <col min="10513" max="10513" width="9.125" style="9" customWidth="1"/>
    <col min="10514" max="10748" width="9" style="9"/>
    <col min="10749" max="10749" width="6.375" style="9" customWidth="1"/>
    <col min="10750" max="10750" width="23.75" style="9" customWidth="1"/>
    <col min="10751" max="10751" width="5.125" style="9" customWidth="1"/>
    <col min="10752" max="10752" width="5.5" style="9" customWidth="1"/>
    <col min="10753" max="10753" width="5" style="9" customWidth="1"/>
    <col min="10754" max="10755" width="5.25" style="9" customWidth="1"/>
    <col min="10756" max="10756" width="4.75" style="9" customWidth="1"/>
    <col min="10757" max="10757" width="5" style="9" customWidth="1"/>
    <col min="10758" max="10758" width="4.875" style="9" customWidth="1"/>
    <col min="10759" max="10759" width="4.75" style="9" customWidth="1"/>
    <col min="10760" max="10761" width="4.875" style="9" customWidth="1"/>
    <col min="10762" max="10762" width="9.25" style="9" customWidth="1"/>
    <col min="10763" max="10763" width="8.625" style="9" customWidth="1"/>
    <col min="10764" max="10764" width="9" style="9"/>
    <col min="10765" max="10765" width="8.625" style="9" customWidth="1"/>
    <col min="10766" max="10766" width="9.125" style="9" customWidth="1"/>
    <col min="10767" max="10767" width="9.625" style="9" customWidth="1"/>
    <col min="10768" max="10768" width="9.25" style="9" customWidth="1"/>
    <col min="10769" max="10769" width="9.125" style="9" customWidth="1"/>
    <col min="10770" max="11004" width="9" style="9"/>
    <col min="11005" max="11005" width="6.375" style="9" customWidth="1"/>
    <col min="11006" max="11006" width="23.75" style="9" customWidth="1"/>
    <col min="11007" max="11007" width="5.125" style="9" customWidth="1"/>
    <col min="11008" max="11008" width="5.5" style="9" customWidth="1"/>
    <col min="11009" max="11009" width="5" style="9" customWidth="1"/>
    <col min="11010" max="11011" width="5.25" style="9" customWidth="1"/>
    <col min="11012" max="11012" width="4.75" style="9" customWidth="1"/>
    <col min="11013" max="11013" width="5" style="9" customWidth="1"/>
    <col min="11014" max="11014" width="4.875" style="9" customWidth="1"/>
    <col min="11015" max="11015" width="4.75" style="9" customWidth="1"/>
    <col min="11016" max="11017" width="4.875" style="9" customWidth="1"/>
    <col min="11018" max="11018" width="9.25" style="9" customWidth="1"/>
    <col min="11019" max="11019" width="8.625" style="9" customWidth="1"/>
    <col min="11020" max="11020" width="9" style="9"/>
    <col min="11021" max="11021" width="8.625" style="9" customWidth="1"/>
    <col min="11022" max="11022" width="9.125" style="9" customWidth="1"/>
    <col min="11023" max="11023" width="9.625" style="9" customWidth="1"/>
    <col min="11024" max="11024" width="9.25" style="9" customWidth="1"/>
    <col min="11025" max="11025" width="9.125" style="9" customWidth="1"/>
    <col min="11026" max="11260" width="9" style="9"/>
    <col min="11261" max="11261" width="6.375" style="9" customWidth="1"/>
    <col min="11262" max="11262" width="23.75" style="9" customWidth="1"/>
    <col min="11263" max="11263" width="5.125" style="9" customWidth="1"/>
    <col min="11264" max="11264" width="5.5" style="9" customWidth="1"/>
    <col min="11265" max="11265" width="5" style="9" customWidth="1"/>
    <col min="11266" max="11267" width="5.25" style="9" customWidth="1"/>
    <col min="11268" max="11268" width="4.75" style="9" customWidth="1"/>
    <col min="11269" max="11269" width="5" style="9" customWidth="1"/>
    <col min="11270" max="11270" width="4.875" style="9" customWidth="1"/>
    <col min="11271" max="11271" width="4.75" style="9" customWidth="1"/>
    <col min="11272" max="11273" width="4.875" style="9" customWidth="1"/>
    <col min="11274" max="11274" width="9.25" style="9" customWidth="1"/>
    <col min="11275" max="11275" width="8.625" style="9" customWidth="1"/>
    <col min="11276" max="11276" width="9" style="9"/>
    <col min="11277" max="11277" width="8.625" style="9" customWidth="1"/>
    <col min="11278" max="11278" width="9.125" style="9" customWidth="1"/>
    <col min="11279" max="11279" width="9.625" style="9" customWidth="1"/>
    <col min="11280" max="11280" width="9.25" style="9" customWidth="1"/>
    <col min="11281" max="11281" width="9.125" style="9" customWidth="1"/>
    <col min="11282" max="11516" width="9" style="9"/>
    <col min="11517" max="11517" width="6.375" style="9" customWidth="1"/>
    <col min="11518" max="11518" width="23.75" style="9" customWidth="1"/>
    <col min="11519" max="11519" width="5.125" style="9" customWidth="1"/>
    <col min="11520" max="11520" width="5.5" style="9" customWidth="1"/>
    <col min="11521" max="11521" width="5" style="9" customWidth="1"/>
    <col min="11522" max="11523" width="5.25" style="9" customWidth="1"/>
    <col min="11524" max="11524" width="4.75" style="9" customWidth="1"/>
    <col min="11525" max="11525" width="5" style="9" customWidth="1"/>
    <col min="11526" max="11526" width="4.875" style="9" customWidth="1"/>
    <col min="11527" max="11527" width="4.75" style="9" customWidth="1"/>
    <col min="11528" max="11529" width="4.875" style="9" customWidth="1"/>
    <col min="11530" max="11530" width="9.25" style="9" customWidth="1"/>
    <col min="11531" max="11531" width="8.625" style="9" customWidth="1"/>
    <col min="11532" max="11532" width="9" style="9"/>
    <col min="11533" max="11533" width="8.625" style="9" customWidth="1"/>
    <col min="11534" max="11534" width="9.125" style="9" customWidth="1"/>
    <col min="11535" max="11535" width="9.625" style="9" customWidth="1"/>
    <col min="11536" max="11536" width="9.25" style="9" customWidth="1"/>
    <col min="11537" max="11537" width="9.125" style="9" customWidth="1"/>
    <col min="11538" max="11772" width="9" style="9"/>
    <col min="11773" max="11773" width="6.375" style="9" customWidth="1"/>
    <col min="11774" max="11774" width="23.75" style="9" customWidth="1"/>
    <col min="11775" max="11775" width="5.125" style="9" customWidth="1"/>
    <col min="11776" max="11776" width="5.5" style="9" customWidth="1"/>
    <col min="11777" max="11777" width="5" style="9" customWidth="1"/>
    <col min="11778" max="11779" width="5.25" style="9" customWidth="1"/>
    <col min="11780" max="11780" width="4.75" style="9" customWidth="1"/>
    <col min="11781" max="11781" width="5" style="9" customWidth="1"/>
    <col min="11782" max="11782" width="4.875" style="9" customWidth="1"/>
    <col min="11783" max="11783" width="4.75" style="9" customWidth="1"/>
    <col min="11784" max="11785" width="4.875" style="9" customWidth="1"/>
    <col min="11786" max="11786" width="9.25" style="9" customWidth="1"/>
    <col min="11787" max="11787" width="8.625" style="9" customWidth="1"/>
    <col min="11788" max="11788" width="9" style="9"/>
    <col min="11789" max="11789" width="8.625" style="9" customWidth="1"/>
    <col min="11790" max="11790" width="9.125" style="9" customWidth="1"/>
    <col min="11791" max="11791" width="9.625" style="9" customWidth="1"/>
    <col min="11792" max="11792" width="9.25" style="9" customWidth="1"/>
    <col min="11793" max="11793" width="9.125" style="9" customWidth="1"/>
    <col min="11794" max="12028" width="9" style="9"/>
    <col min="12029" max="12029" width="6.375" style="9" customWidth="1"/>
    <col min="12030" max="12030" width="23.75" style="9" customWidth="1"/>
    <col min="12031" max="12031" width="5.125" style="9" customWidth="1"/>
    <col min="12032" max="12032" width="5.5" style="9" customWidth="1"/>
    <col min="12033" max="12033" width="5" style="9" customWidth="1"/>
    <col min="12034" max="12035" width="5.25" style="9" customWidth="1"/>
    <col min="12036" max="12036" width="4.75" style="9" customWidth="1"/>
    <col min="12037" max="12037" width="5" style="9" customWidth="1"/>
    <col min="12038" max="12038" width="4.875" style="9" customWidth="1"/>
    <col min="12039" max="12039" width="4.75" style="9" customWidth="1"/>
    <col min="12040" max="12041" width="4.875" style="9" customWidth="1"/>
    <col min="12042" max="12042" width="9.25" style="9" customWidth="1"/>
    <col min="12043" max="12043" width="8.625" style="9" customWidth="1"/>
    <col min="12044" max="12044" width="9" style="9"/>
    <col min="12045" max="12045" width="8.625" style="9" customWidth="1"/>
    <col min="12046" max="12046" width="9.125" style="9" customWidth="1"/>
    <col min="12047" max="12047" width="9.625" style="9" customWidth="1"/>
    <col min="12048" max="12048" width="9.25" style="9" customWidth="1"/>
    <col min="12049" max="12049" width="9.125" style="9" customWidth="1"/>
    <col min="12050" max="12284" width="9" style="9"/>
    <col min="12285" max="12285" width="6.375" style="9" customWidth="1"/>
    <col min="12286" max="12286" width="23.75" style="9" customWidth="1"/>
    <col min="12287" max="12287" width="5.125" style="9" customWidth="1"/>
    <col min="12288" max="12288" width="5.5" style="9" customWidth="1"/>
    <col min="12289" max="12289" width="5" style="9" customWidth="1"/>
    <col min="12290" max="12291" width="5.25" style="9" customWidth="1"/>
    <col min="12292" max="12292" width="4.75" style="9" customWidth="1"/>
    <col min="12293" max="12293" width="5" style="9" customWidth="1"/>
    <col min="12294" max="12294" width="4.875" style="9" customWidth="1"/>
    <col min="12295" max="12295" width="4.75" style="9" customWidth="1"/>
    <col min="12296" max="12297" width="4.875" style="9" customWidth="1"/>
    <col min="12298" max="12298" width="9.25" style="9" customWidth="1"/>
    <col min="12299" max="12299" width="8.625" style="9" customWidth="1"/>
    <col min="12300" max="12300" width="9" style="9"/>
    <col min="12301" max="12301" width="8.625" style="9" customWidth="1"/>
    <col min="12302" max="12302" width="9.125" style="9" customWidth="1"/>
    <col min="12303" max="12303" width="9.625" style="9" customWidth="1"/>
    <col min="12304" max="12304" width="9.25" style="9" customWidth="1"/>
    <col min="12305" max="12305" width="9.125" style="9" customWidth="1"/>
    <col min="12306" max="12540" width="9" style="9"/>
    <col min="12541" max="12541" width="6.375" style="9" customWidth="1"/>
    <col min="12542" max="12542" width="23.75" style="9" customWidth="1"/>
    <col min="12543" max="12543" width="5.125" style="9" customWidth="1"/>
    <col min="12544" max="12544" width="5.5" style="9" customWidth="1"/>
    <col min="12545" max="12545" width="5" style="9" customWidth="1"/>
    <col min="12546" max="12547" width="5.25" style="9" customWidth="1"/>
    <col min="12548" max="12548" width="4.75" style="9" customWidth="1"/>
    <col min="12549" max="12549" width="5" style="9" customWidth="1"/>
    <col min="12550" max="12550" width="4.875" style="9" customWidth="1"/>
    <col min="12551" max="12551" width="4.75" style="9" customWidth="1"/>
    <col min="12552" max="12553" width="4.875" style="9" customWidth="1"/>
    <col min="12554" max="12554" width="9.25" style="9" customWidth="1"/>
    <col min="12555" max="12555" width="8.625" style="9" customWidth="1"/>
    <col min="12556" max="12556" width="9" style="9"/>
    <col min="12557" max="12557" width="8.625" style="9" customWidth="1"/>
    <col min="12558" max="12558" width="9.125" style="9" customWidth="1"/>
    <col min="12559" max="12559" width="9.625" style="9" customWidth="1"/>
    <col min="12560" max="12560" width="9.25" style="9" customWidth="1"/>
    <col min="12561" max="12561" width="9.125" style="9" customWidth="1"/>
    <col min="12562" max="12796" width="9" style="9"/>
    <col min="12797" max="12797" width="6.375" style="9" customWidth="1"/>
    <col min="12798" max="12798" width="23.75" style="9" customWidth="1"/>
    <col min="12799" max="12799" width="5.125" style="9" customWidth="1"/>
    <col min="12800" max="12800" width="5.5" style="9" customWidth="1"/>
    <col min="12801" max="12801" width="5" style="9" customWidth="1"/>
    <col min="12802" max="12803" width="5.25" style="9" customWidth="1"/>
    <col min="12804" max="12804" width="4.75" style="9" customWidth="1"/>
    <col min="12805" max="12805" width="5" style="9" customWidth="1"/>
    <col min="12806" max="12806" width="4.875" style="9" customWidth="1"/>
    <col min="12807" max="12807" width="4.75" style="9" customWidth="1"/>
    <col min="12808" max="12809" width="4.875" style="9" customWidth="1"/>
    <col min="12810" max="12810" width="9.25" style="9" customWidth="1"/>
    <col min="12811" max="12811" width="8.625" style="9" customWidth="1"/>
    <col min="12812" max="12812" width="9" style="9"/>
    <col min="12813" max="12813" width="8.625" style="9" customWidth="1"/>
    <col min="12814" max="12814" width="9.125" style="9" customWidth="1"/>
    <col min="12815" max="12815" width="9.625" style="9" customWidth="1"/>
    <col min="12816" max="12816" width="9.25" style="9" customWidth="1"/>
    <col min="12817" max="12817" width="9.125" style="9" customWidth="1"/>
    <col min="12818" max="13052" width="9" style="9"/>
    <col min="13053" max="13053" width="6.375" style="9" customWidth="1"/>
    <col min="13054" max="13054" width="23.75" style="9" customWidth="1"/>
    <col min="13055" max="13055" width="5.125" style="9" customWidth="1"/>
    <col min="13056" max="13056" width="5.5" style="9" customWidth="1"/>
    <col min="13057" max="13057" width="5" style="9" customWidth="1"/>
    <col min="13058" max="13059" width="5.25" style="9" customWidth="1"/>
    <col min="13060" max="13060" width="4.75" style="9" customWidth="1"/>
    <col min="13061" max="13061" width="5" style="9" customWidth="1"/>
    <col min="13062" max="13062" width="4.875" style="9" customWidth="1"/>
    <col min="13063" max="13063" width="4.75" style="9" customWidth="1"/>
    <col min="13064" max="13065" width="4.875" style="9" customWidth="1"/>
    <col min="13066" max="13066" width="9.25" style="9" customWidth="1"/>
    <col min="13067" max="13067" width="8.625" style="9" customWidth="1"/>
    <col min="13068" max="13068" width="9" style="9"/>
    <col min="13069" max="13069" width="8.625" style="9" customWidth="1"/>
    <col min="13070" max="13070" width="9.125" style="9" customWidth="1"/>
    <col min="13071" max="13071" width="9.625" style="9" customWidth="1"/>
    <col min="13072" max="13072" width="9.25" style="9" customWidth="1"/>
    <col min="13073" max="13073" width="9.125" style="9" customWidth="1"/>
    <col min="13074" max="13308" width="9" style="9"/>
    <col min="13309" max="13309" width="6.375" style="9" customWidth="1"/>
    <col min="13310" max="13310" width="23.75" style="9" customWidth="1"/>
    <col min="13311" max="13311" width="5.125" style="9" customWidth="1"/>
    <col min="13312" max="13312" width="5.5" style="9" customWidth="1"/>
    <col min="13313" max="13313" width="5" style="9" customWidth="1"/>
    <col min="13314" max="13315" width="5.25" style="9" customWidth="1"/>
    <col min="13316" max="13316" width="4.75" style="9" customWidth="1"/>
    <col min="13317" max="13317" width="5" style="9" customWidth="1"/>
    <col min="13318" max="13318" width="4.875" style="9" customWidth="1"/>
    <col min="13319" max="13319" width="4.75" style="9" customWidth="1"/>
    <col min="13320" max="13321" width="4.875" style="9" customWidth="1"/>
    <col min="13322" max="13322" width="9.25" style="9" customWidth="1"/>
    <col min="13323" max="13323" width="8.625" style="9" customWidth="1"/>
    <col min="13324" max="13324" width="9" style="9"/>
    <col min="13325" max="13325" width="8.625" style="9" customWidth="1"/>
    <col min="13326" max="13326" width="9.125" style="9" customWidth="1"/>
    <col min="13327" max="13327" width="9.625" style="9" customWidth="1"/>
    <col min="13328" max="13328" width="9.25" style="9" customWidth="1"/>
    <col min="13329" max="13329" width="9.125" style="9" customWidth="1"/>
    <col min="13330" max="13564" width="9" style="9"/>
    <col min="13565" max="13565" width="6.375" style="9" customWidth="1"/>
    <col min="13566" max="13566" width="23.75" style="9" customWidth="1"/>
    <col min="13567" max="13567" width="5.125" style="9" customWidth="1"/>
    <col min="13568" max="13568" width="5.5" style="9" customWidth="1"/>
    <col min="13569" max="13569" width="5" style="9" customWidth="1"/>
    <col min="13570" max="13571" width="5.25" style="9" customWidth="1"/>
    <col min="13572" max="13572" width="4.75" style="9" customWidth="1"/>
    <col min="13573" max="13573" width="5" style="9" customWidth="1"/>
    <col min="13574" max="13574" width="4.875" style="9" customWidth="1"/>
    <col min="13575" max="13575" width="4.75" style="9" customWidth="1"/>
    <col min="13576" max="13577" width="4.875" style="9" customWidth="1"/>
    <col min="13578" max="13578" width="9.25" style="9" customWidth="1"/>
    <col min="13579" max="13579" width="8.625" style="9" customWidth="1"/>
    <col min="13580" max="13580" width="9" style="9"/>
    <col min="13581" max="13581" width="8.625" style="9" customWidth="1"/>
    <col min="13582" max="13582" width="9.125" style="9" customWidth="1"/>
    <col min="13583" max="13583" width="9.625" style="9" customWidth="1"/>
    <col min="13584" max="13584" width="9.25" style="9" customWidth="1"/>
    <col min="13585" max="13585" width="9.125" style="9" customWidth="1"/>
    <col min="13586" max="13820" width="9" style="9"/>
    <col min="13821" max="13821" width="6.375" style="9" customWidth="1"/>
    <col min="13822" max="13822" width="23.75" style="9" customWidth="1"/>
    <col min="13823" max="13823" width="5.125" style="9" customWidth="1"/>
    <col min="13824" max="13824" width="5.5" style="9" customWidth="1"/>
    <col min="13825" max="13825" width="5" style="9" customWidth="1"/>
    <col min="13826" max="13827" width="5.25" style="9" customWidth="1"/>
    <col min="13828" max="13828" width="4.75" style="9" customWidth="1"/>
    <col min="13829" max="13829" width="5" style="9" customWidth="1"/>
    <col min="13830" max="13830" width="4.875" style="9" customWidth="1"/>
    <col min="13831" max="13831" width="4.75" style="9" customWidth="1"/>
    <col min="13832" max="13833" width="4.875" style="9" customWidth="1"/>
    <col min="13834" max="13834" width="9.25" style="9" customWidth="1"/>
    <col min="13835" max="13835" width="8.625" style="9" customWidth="1"/>
    <col min="13836" max="13836" width="9" style="9"/>
    <col min="13837" max="13837" width="8.625" style="9" customWidth="1"/>
    <col min="13838" max="13838" width="9.125" style="9" customWidth="1"/>
    <col min="13839" max="13839" width="9.625" style="9" customWidth="1"/>
    <col min="13840" max="13840" width="9.25" style="9" customWidth="1"/>
    <col min="13841" max="13841" width="9.125" style="9" customWidth="1"/>
    <col min="13842" max="14076" width="9" style="9"/>
    <col min="14077" max="14077" width="6.375" style="9" customWidth="1"/>
    <col min="14078" max="14078" width="23.75" style="9" customWidth="1"/>
    <col min="14079" max="14079" width="5.125" style="9" customWidth="1"/>
    <col min="14080" max="14080" width="5.5" style="9" customWidth="1"/>
    <col min="14081" max="14081" width="5" style="9" customWidth="1"/>
    <col min="14082" max="14083" width="5.25" style="9" customWidth="1"/>
    <col min="14084" max="14084" width="4.75" style="9" customWidth="1"/>
    <col min="14085" max="14085" width="5" style="9" customWidth="1"/>
    <col min="14086" max="14086" width="4.875" style="9" customWidth="1"/>
    <col min="14087" max="14087" width="4.75" style="9" customWidth="1"/>
    <col min="14088" max="14089" width="4.875" style="9" customWidth="1"/>
    <col min="14090" max="14090" width="9.25" style="9" customWidth="1"/>
    <col min="14091" max="14091" width="8.625" style="9" customWidth="1"/>
    <col min="14092" max="14092" width="9" style="9"/>
    <col min="14093" max="14093" width="8.625" style="9" customWidth="1"/>
    <col min="14094" max="14094" width="9.125" style="9" customWidth="1"/>
    <col min="14095" max="14095" width="9.625" style="9" customWidth="1"/>
    <col min="14096" max="14096" width="9.25" style="9" customWidth="1"/>
    <col min="14097" max="14097" width="9.125" style="9" customWidth="1"/>
    <col min="14098" max="14332" width="9" style="9"/>
    <col min="14333" max="14333" width="6.375" style="9" customWidth="1"/>
    <col min="14334" max="14334" width="23.75" style="9" customWidth="1"/>
    <col min="14335" max="14335" width="5.125" style="9" customWidth="1"/>
    <col min="14336" max="14336" width="5.5" style="9" customWidth="1"/>
    <col min="14337" max="14337" width="5" style="9" customWidth="1"/>
    <col min="14338" max="14339" width="5.25" style="9" customWidth="1"/>
    <col min="14340" max="14340" width="4.75" style="9" customWidth="1"/>
    <col min="14341" max="14341" width="5" style="9" customWidth="1"/>
    <col min="14342" max="14342" width="4.875" style="9" customWidth="1"/>
    <col min="14343" max="14343" width="4.75" style="9" customWidth="1"/>
    <col min="14344" max="14345" width="4.875" style="9" customWidth="1"/>
    <col min="14346" max="14346" width="9.25" style="9" customWidth="1"/>
    <col min="14347" max="14347" width="8.625" style="9" customWidth="1"/>
    <col min="14348" max="14348" width="9" style="9"/>
    <col min="14349" max="14349" width="8.625" style="9" customWidth="1"/>
    <col min="14350" max="14350" width="9.125" style="9" customWidth="1"/>
    <col min="14351" max="14351" width="9.625" style="9" customWidth="1"/>
    <col min="14352" max="14352" width="9.25" style="9" customWidth="1"/>
    <col min="14353" max="14353" width="9.125" style="9" customWidth="1"/>
    <col min="14354" max="14588" width="9" style="9"/>
    <col min="14589" max="14589" width="6.375" style="9" customWidth="1"/>
    <col min="14590" max="14590" width="23.75" style="9" customWidth="1"/>
    <col min="14591" max="14591" width="5.125" style="9" customWidth="1"/>
    <col min="14592" max="14592" width="5.5" style="9" customWidth="1"/>
    <col min="14593" max="14593" width="5" style="9" customWidth="1"/>
    <col min="14594" max="14595" width="5.25" style="9" customWidth="1"/>
    <col min="14596" max="14596" width="4.75" style="9" customWidth="1"/>
    <col min="14597" max="14597" width="5" style="9" customWidth="1"/>
    <col min="14598" max="14598" width="4.875" style="9" customWidth="1"/>
    <col min="14599" max="14599" width="4.75" style="9" customWidth="1"/>
    <col min="14600" max="14601" width="4.875" style="9" customWidth="1"/>
    <col min="14602" max="14602" width="9.25" style="9" customWidth="1"/>
    <col min="14603" max="14603" width="8.625" style="9" customWidth="1"/>
    <col min="14604" max="14604" width="9" style="9"/>
    <col min="14605" max="14605" width="8.625" style="9" customWidth="1"/>
    <col min="14606" max="14606" width="9.125" style="9" customWidth="1"/>
    <col min="14607" max="14607" width="9.625" style="9" customWidth="1"/>
    <col min="14608" max="14608" width="9.25" style="9" customWidth="1"/>
    <col min="14609" max="14609" width="9.125" style="9" customWidth="1"/>
    <col min="14610" max="14844" width="9" style="9"/>
    <col min="14845" max="14845" width="6.375" style="9" customWidth="1"/>
    <col min="14846" max="14846" width="23.75" style="9" customWidth="1"/>
    <col min="14847" max="14847" width="5.125" style="9" customWidth="1"/>
    <col min="14848" max="14848" width="5.5" style="9" customWidth="1"/>
    <col min="14849" max="14849" width="5" style="9" customWidth="1"/>
    <col min="14850" max="14851" width="5.25" style="9" customWidth="1"/>
    <col min="14852" max="14852" width="4.75" style="9" customWidth="1"/>
    <col min="14853" max="14853" width="5" style="9" customWidth="1"/>
    <col min="14854" max="14854" width="4.875" style="9" customWidth="1"/>
    <col min="14855" max="14855" width="4.75" style="9" customWidth="1"/>
    <col min="14856" max="14857" width="4.875" style="9" customWidth="1"/>
    <col min="14858" max="14858" width="9.25" style="9" customWidth="1"/>
    <col min="14859" max="14859" width="8.625" style="9" customWidth="1"/>
    <col min="14860" max="14860" width="9" style="9"/>
    <col min="14861" max="14861" width="8.625" style="9" customWidth="1"/>
    <col min="14862" max="14862" width="9.125" style="9" customWidth="1"/>
    <col min="14863" max="14863" width="9.625" style="9" customWidth="1"/>
    <col min="14864" max="14864" width="9.25" style="9" customWidth="1"/>
    <col min="14865" max="14865" width="9.125" style="9" customWidth="1"/>
    <col min="14866" max="15100" width="9" style="9"/>
    <col min="15101" max="15101" width="6.375" style="9" customWidth="1"/>
    <col min="15102" max="15102" width="23.75" style="9" customWidth="1"/>
    <col min="15103" max="15103" width="5.125" style="9" customWidth="1"/>
    <col min="15104" max="15104" width="5.5" style="9" customWidth="1"/>
    <col min="15105" max="15105" width="5" style="9" customWidth="1"/>
    <col min="15106" max="15107" width="5.25" style="9" customWidth="1"/>
    <col min="15108" max="15108" width="4.75" style="9" customWidth="1"/>
    <col min="15109" max="15109" width="5" style="9" customWidth="1"/>
    <col min="15110" max="15110" width="4.875" style="9" customWidth="1"/>
    <col min="15111" max="15111" width="4.75" style="9" customWidth="1"/>
    <col min="15112" max="15113" width="4.875" style="9" customWidth="1"/>
    <col min="15114" max="15114" width="9.25" style="9" customWidth="1"/>
    <col min="15115" max="15115" width="8.625" style="9" customWidth="1"/>
    <col min="15116" max="15116" width="9" style="9"/>
    <col min="15117" max="15117" width="8.625" style="9" customWidth="1"/>
    <col min="15118" max="15118" width="9.125" style="9" customWidth="1"/>
    <col min="15119" max="15119" width="9.625" style="9" customWidth="1"/>
    <col min="15120" max="15120" width="9.25" style="9" customWidth="1"/>
    <col min="15121" max="15121" width="9.125" style="9" customWidth="1"/>
    <col min="15122" max="15356" width="9" style="9"/>
    <col min="15357" max="15357" width="6.375" style="9" customWidth="1"/>
    <col min="15358" max="15358" width="23.75" style="9" customWidth="1"/>
    <col min="15359" max="15359" width="5.125" style="9" customWidth="1"/>
    <col min="15360" max="15360" width="5.5" style="9" customWidth="1"/>
    <col min="15361" max="15361" width="5" style="9" customWidth="1"/>
    <col min="15362" max="15363" width="5.25" style="9" customWidth="1"/>
    <col min="15364" max="15364" width="4.75" style="9" customWidth="1"/>
    <col min="15365" max="15365" width="5" style="9" customWidth="1"/>
    <col min="15366" max="15366" width="4.875" style="9" customWidth="1"/>
    <col min="15367" max="15367" width="4.75" style="9" customWidth="1"/>
    <col min="15368" max="15369" width="4.875" style="9" customWidth="1"/>
    <col min="15370" max="15370" width="9.25" style="9" customWidth="1"/>
    <col min="15371" max="15371" width="8.625" style="9" customWidth="1"/>
    <col min="15372" max="15372" width="9" style="9"/>
    <col min="15373" max="15373" width="8.625" style="9" customWidth="1"/>
    <col min="15374" max="15374" width="9.125" style="9" customWidth="1"/>
    <col min="15375" max="15375" width="9.625" style="9" customWidth="1"/>
    <col min="15376" max="15376" width="9.25" style="9" customWidth="1"/>
    <col min="15377" max="15377" width="9.125" style="9" customWidth="1"/>
    <col min="15378" max="15612" width="9" style="9"/>
    <col min="15613" max="15613" width="6.375" style="9" customWidth="1"/>
    <col min="15614" max="15614" width="23.75" style="9" customWidth="1"/>
    <col min="15615" max="15615" width="5.125" style="9" customWidth="1"/>
    <col min="15616" max="15616" width="5.5" style="9" customWidth="1"/>
    <col min="15617" max="15617" width="5" style="9" customWidth="1"/>
    <col min="15618" max="15619" width="5.25" style="9" customWidth="1"/>
    <col min="15620" max="15620" width="4.75" style="9" customWidth="1"/>
    <col min="15621" max="15621" width="5" style="9" customWidth="1"/>
    <col min="15622" max="15622" width="4.875" style="9" customWidth="1"/>
    <col min="15623" max="15623" width="4.75" style="9" customWidth="1"/>
    <col min="15624" max="15625" width="4.875" style="9" customWidth="1"/>
    <col min="15626" max="15626" width="9.25" style="9" customWidth="1"/>
    <col min="15627" max="15627" width="8.625" style="9" customWidth="1"/>
    <col min="15628" max="15628" width="9" style="9"/>
    <col min="15629" max="15629" width="8.625" style="9" customWidth="1"/>
    <col min="15630" max="15630" width="9.125" style="9" customWidth="1"/>
    <col min="15631" max="15631" width="9.625" style="9" customWidth="1"/>
    <col min="15632" max="15632" width="9.25" style="9" customWidth="1"/>
    <col min="15633" max="15633" width="9.125" style="9" customWidth="1"/>
    <col min="15634" max="15868" width="9" style="9"/>
    <col min="15869" max="15869" width="6.375" style="9" customWidth="1"/>
    <col min="15870" max="15870" width="23.75" style="9" customWidth="1"/>
    <col min="15871" max="15871" width="5.125" style="9" customWidth="1"/>
    <col min="15872" max="15872" width="5.5" style="9" customWidth="1"/>
    <col min="15873" max="15873" width="5" style="9" customWidth="1"/>
    <col min="15874" max="15875" width="5.25" style="9" customWidth="1"/>
    <col min="15876" max="15876" width="4.75" style="9" customWidth="1"/>
    <col min="15877" max="15877" width="5" style="9" customWidth="1"/>
    <col min="15878" max="15878" width="4.875" style="9" customWidth="1"/>
    <col min="15879" max="15879" width="4.75" style="9" customWidth="1"/>
    <col min="15880" max="15881" width="4.875" style="9" customWidth="1"/>
    <col min="15882" max="15882" width="9.25" style="9" customWidth="1"/>
    <col min="15883" max="15883" width="8.625" style="9" customWidth="1"/>
    <col min="15884" max="15884" width="9" style="9"/>
    <col min="15885" max="15885" width="8.625" style="9" customWidth="1"/>
    <col min="15886" max="15886" width="9.125" style="9" customWidth="1"/>
    <col min="15887" max="15887" width="9.625" style="9" customWidth="1"/>
    <col min="15888" max="15888" width="9.25" style="9" customWidth="1"/>
    <col min="15889" max="15889" width="9.125" style="9" customWidth="1"/>
    <col min="15890" max="16124" width="9" style="9"/>
    <col min="16125" max="16125" width="6.375" style="9" customWidth="1"/>
    <col min="16126" max="16126" width="23.75" style="9" customWidth="1"/>
    <col min="16127" max="16127" width="5.125" style="9" customWidth="1"/>
    <col min="16128" max="16128" width="5.5" style="9" customWidth="1"/>
    <col min="16129" max="16129" width="5" style="9" customWidth="1"/>
    <col min="16130" max="16131" width="5.25" style="9" customWidth="1"/>
    <col min="16132" max="16132" width="4.75" style="9" customWidth="1"/>
    <col min="16133" max="16133" width="5" style="9" customWidth="1"/>
    <col min="16134" max="16134" width="4.875" style="9" customWidth="1"/>
    <col min="16135" max="16135" width="4.75" style="9" customWidth="1"/>
    <col min="16136" max="16137" width="4.875" style="9" customWidth="1"/>
    <col min="16138" max="16138" width="9.25" style="9" customWidth="1"/>
    <col min="16139" max="16139" width="8.625" style="9" customWidth="1"/>
    <col min="16140" max="16140" width="9" style="9"/>
    <col min="16141" max="16141" width="8.625" style="9" customWidth="1"/>
    <col min="16142" max="16142" width="9.125" style="9" customWidth="1"/>
    <col min="16143" max="16143" width="9.625" style="9" customWidth="1"/>
    <col min="16144" max="16144" width="9.25" style="9" customWidth="1"/>
    <col min="16145" max="16145" width="9.125" style="9" customWidth="1"/>
    <col min="16146" max="16384" width="9" style="9"/>
  </cols>
  <sheetData>
    <row r="1" spans="1:19" ht="20.100000000000001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9" ht="20.100000000000001" customHeight="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9" ht="9.75" customHeight="1">
      <c r="A3" s="11"/>
    </row>
    <row r="4" spans="1:19" ht="20.100000000000001" customHeight="1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9" ht="20.100000000000001" customHeight="1">
      <c r="A5" s="84" t="s">
        <v>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9" ht="20.100000000000001" customHeight="1">
      <c r="A6" s="6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9" ht="7.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9" s="1" customFormat="1" ht="20.100000000000001" customHeight="1">
      <c r="A8" s="13"/>
      <c r="B8" s="14" t="s">
        <v>5</v>
      </c>
      <c r="C8" s="73" t="s">
        <v>6</v>
      </c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9" s="1" customFormat="1" ht="20.100000000000001" customHeight="1">
      <c r="A9" s="13"/>
      <c r="B9" s="14" t="s">
        <v>7</v>
      </c>
      <c r="C9" s="73">
        <v>6510216</v>
      </c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9" s="1" customFormat="1" ht="20.100000000000001" customHeight="1">
      <c r="A10" s="13"/>
      <c r="B10" s="14" t="s">
        <v>8</v>
      </c>
      <c r="C10" s="73" t="s">
        <v>9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spans="1:19" s="1" customFormat="1" ht="20.100000000000001" customHeight="1">
      <c r="A11" s="13"/>
      <c r="B11" s="14" t="s">
        <v>10</v>
      </c>
      <c r="C11" s="73" t="s">
        <v>11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9" s="1" customFormat="1" ht="20.100000000000001" customHeight="1">
      <c r="A12" s="13"/>
      <c r="B12" s="14" t="s">
        <v>12</v>
      </c>
      <c r="C12" s="15"/>
      <c r="D12" s="15">
        <v>37</v>
      </c>
      <c r="E12" s="15"/>
      <c r="F12" s="15"/>
      <c r="G12" s="15"/>
      <c r="H12" s="15"/>
      <c r="I12" s="15"/>
      <c r="J12" s="15"/>
      <c r="K12" s="15"/>
      <c r="L12" s="15"/>
      <c r="M12" s="15"/>
    </row>
    <row r="13" spans="1:19" ht="9.75" customHeight="1">
      <c r="A13" s="12"/>
      <c r="B13" s="12"/>
      <c r="C13" s="12"/>
      <c r="D13" s="12"/>
      <c r="E13" s="12"/>
      <c r="F13" s="12"/>
      <c r="G13" s="12"/>
      <c r="O13" s="49"/>
      <c r="P13" s="49"/>
      <c r="Q13" s="49"/>
      <c r="R13" s="49"/>
      <c r="S13" s="50"/>
    </row>
    <row r="14" spans="1:19" s="2" customFormat="1" ht="32.25" customHeight="1">
      <c r="A14" s="70" t="s">
        <v>13</v>
      </c>
      <c r="B14" s="77" t="s">
        <v>14</v>
      </c>
      <c r="C14" s="78" t="s">
        <v>15</v>
      </c>
      <c r="D14" s="74" t="s">
        <v>16</v>
      </c>
      <c r="E14" s="75"/>
      <c r="F14" s="75"/>
      <c r="G14" s="76"/>
      <c r="H14" s="63" t="s">
        <v>17</v>
      </c>
      <c r="I14" s="63"/>
      <c r="J14" s="63"/>
      <c r="K14" s="63"/>
      <c r="L14" s="63"/>
      <c r="M14" s="63"/>
      <c r="N14" s="61" t="s">
        <v>18</v>
      </c>
      <c r="O14" s="51"/>
      <c r="P14" s="51"/>
      <c r="Q14" s="51"/>
      <c r="R14" s="51"/>
      <c r="S14" s="45"/>
    </row>
    <row r="15" spans="1:19" s="2" customFormat="1" ht="16.5" customHeight="1">
      <c r="A15" s="70"/>
      <c r="B15" s="77"/>
      <c r="C15" s="79"/>
      <c r="D15" s="81" t="s">
        <v>19</v>
      </c>
      <c r="E15" s="67" t="s">
        <v>20</v>
      </c>
      <c r="F15" s="68"/>
      <c r="G15" s="69"/>
      <c r="H15" s="64"/>
      <c r="I15" s="64"/>
      <c r="J15" s="64"/>
      <c r="K15" s="64"/>
      <c r="L15" s="64"/>
      <c r="M15" s="64"/>
      <c r="N15" s="62"/>
      <c r="O15" s="51"/>
      <c r="P15" s="51"/>
      <c r="Q15" s="51"/>
      <c r="R15" s="51"/>
      <c r="S15" s="45"/>
    </row>
    <row r="16" spans="1:19" s="2" customFormat="1" ht="32.25" customHeight="1">
      <c r="A16" s="70"/>
      <c r="B16" s="77"/>
      <c r="C16" s="80"/>
      <c r="D16" s="81"/>
      <c r="E16" s="18" t="s">
        <v>21</v>
      </c>
      <c r="F16" s="18" t="s">
        <v>22</v>
      </c>
      <c r="G16" s="19" t="s">
        <v>23</v>
      </c>
      <c r="H16" s="20">
        <v>1</v>
      </c>
      <c r="I16" s="20">
        <v>2</v>
      </c>
      <c r="J16" s="20">
        <v>3</v>
      </c>
      <c r="K16" s="20">
        <v>4</v>
      </c>
      <c r="L16" s="20">
        <v>5</v>
      </c>
      <c r="M16" s="20">
        <v>6</v>
      </c>
      <c r="N16" s="40"/>
      <c r="O16" s="51"/>
      <c r="P16" s="51"/>
      <c r="Q16" s="51"/>
      <c r="R16" s="51"/>
      <c r="S16" s="45"/>
    </row>
    <row r="17" spans="1:19" s="3" customFormat="1" ht="24" customHeight="1">
      <c r="A17" s="16" t="s">
        <v>24</v>
      </c>
      <c r="B17" s="21" t="s">
        <v>25</v>
      </c>
      <c r="C17" s="16">
        <f t="shared" ref="C17:J17" si="0">SUM(C18:C23)</f>
        <v>19</v>
      </c>
      <c r="D17" s="22">
        <f t="shared" si="0"/>
        <v>435</v>
      </c>
      <c r="E17" s="22">
        <f t="shared" si="0"/>
        <v>157</v>
      </c>
      <c r="F17" s="16">
        <f t="shared" si="0"/>
        <v>255</v>
      </c>
      <c r="G17" s="16">
        <f t="shared" si="0"/>
        <v>23</v>
      </c>
      <c r="H17" s="23">
        <f t="shared" si="0"/>
        <v>120</v>
      </c>
      <c r="I17" s="23">
        <f t="shared" si="0"/>
        <v>180</v>
      </c>
      <c r="J17" s="23">
        <f t="shared" si="0"/>
        <v>135</v>
      </c>
      <c r="K17" s="23">
        <f t="shared" ref="K17:M17" si="1">SUM(K22:K23)</f>
        <v>0</v>
      </c>
      <c r="L17" s="23">
        <f t="shared" si="1"/>
        <v>0</v>
      </c>
      <c r="M17" s="23">
        <f t="shared" si="1"/>
        <v>0</v>
      </c>
      <c r="N17" s="41"/>
      <c r="O17" s="51"/>
      <c r="P17" s="51"/>
      <c r="Q17" s="51"/>
      <c r="R17" s="51"/>
      <c r="S17" s="52"/>
    </row>
    <row r="18" spans="1:19" s="3" customFormat="1" ht="24" customHeight="1">
      <c r="A18" s="24" t="s">
        <v>26</v>
      </c>
      <c r="B18" s="25" t="s">
        <v>27</v>
      </c>
      <c r="C18" s="26">
        <v>4</v>
      </c>
      <c r="D18" s="24">
        <v>120</v>
      </c>
      <c r="E18" s="24">
        <v>42</v>
      </c>
      <c r="F18" s="24">
        <f t="shared" ref="F18" si="2">D18-E18-G18</f>
        <v>72</v>
      </c>
      <c r="G18" s="24">
        <v>6</v>
      </c>
      <c r="H18" s="24">
        <v>120</v>
      </c>
      <c r="I18" s="30"/>
      <c r="J18" s="23"/>
      <c r="K18" s="23"/>
      <c r="L18" s="23"/>
      <c r="M18" s="23"/>
      <c r="N18" s="41"/>
      <c r="O18" s="51"/>
      <c r="P18" s="51"/>
      <c r="Q18" s="51"/>
      <c r="R18" s="51"/>
      <c r="S18" s="52"/>
    </row>
    <row r="19" spans="1:19" s="3" customFormat="1" ht="24" customHeight="1">
      <c r="A19" s="24" t="s">
        <v>28</v>
      </c>
      <c r="B19" s="27" t="s">
        <v>29</v>
      </c>
      <c r="C19" s="26">
        <v>3</v>
      </c>
      <c r="D19" s="24">
        <v>75</v>
      </c>
      <c r="E19" s="24">
        <v>15</v>
      </c>
      <c r="F19" s="24">
        <f t="shared" ref="F19:F21" si="3">D19-E19-G19</f>
        <v>58</v>
      </c>
      <c r="G19" s="24">
        <v>2</v>
      </c>
      <c r="H19" s="24"/>
      <c r="I19" s="30">
        <v>75</v>
      </c>
      <c r="J19" s="23"/>
      <c r="K19" s="23"/>
      <c r="L19" s="23"/>
      <c r="M19" s="23"/>
      <c r="N19" s="41"/>
      <c r="O19" s="51"/>
      <c r="P19" s="51"/>
      <c r="Q19" s="51"/>
      <c r="R19" s="51"/>
      <c r="S19" s="52"/>
    </row>
    <row r="20" spans="1:19" s="3" customFormat="1" ht="24" customHeight="1">
      <c r="A20" s="24" t="s">
        <v>30</v>
      </c>
      <c r="B20" s="27" t="s">
        <v>31</v>
      </c>
      <c r="C20" s="24">
        <v>5</v>
      </c>
      <c r="D20" s="24">
        <v>75</v>
      </c>
      <c r="E20" s="24">
        <v>41</v>
      </c>
      <c r="F20" s="24">
        <f t="shared" si="3"/>
        <v>29</v>
      </c>
      <c r="G20" s="24">
        <v>5</v>
      </c>
      <c r="H20" s="24"/>
      <c r="I20" s="30"/>
      <c r="J20" s="30">
        <v>75</v>
      </c>
      <c r="K20" s="23"/>
      <c r="L20" s="23"/>
      <c r="M20" s="23"/>
      <c r="N20" s="41"/>
      <c r="O20" s="51"/>
      <c r="P20" s="51"/>
      <c r="Q20" s="51"/>
      <c r="R20" s="51"/>
      <c r="S20" s="52"/>
    </row>
    <row r="21" spans="1:19" s="3" customFormat="1" ht="24" customHeight="1">
      <c r="A21" s="24" t="s">
        <v>32</v>
      </c>
      <c r="B21" s="27" t="s">
        <v>33</v>
      </c>
      <c r="C21" s="24">
        <v>2</v>
      </c>
      <c r="D21" s="24">
        <v>30</v>
      </c>
      <c r="E21" s="24">
        <v>18</v>
      </c>
      <c r="F21" s="24">
        <f t="shared" si="3"/>
        <v>10</v>
      </c>
      <c r="G21" s="24">
        <v>2</v>
      </c>
      <c r="H21" s="24"/>
      <c r="I21" s="30">
        <v>30</v>
      </c>
      <c r="J21" s="30"/>
      <c r="K21" s="23"/>
      <c r="L21" s="23"/>
      <c r="M21" s="23"/>
      <c r="N21" s="41"/>
      <c r="O21" s="51"/>
      <c r="P21" s="51"/>
      <c r="Q21" s="51"/>
      <c r="R21" s="51"/>
      <c r="S21" s="52"/>
    </row>
    <row r="22" spans="1:19" s="2" customFormat="1" ht="32.25" customHeight="1">
      <c r="A22" s="24" t="s">
        <v>34</v>
      </c>
      <c r="B22" s="27" t="s">
        <v>35</v>
      </c>
      <c r="C22" s="24">
        <v>3</v>
      </c>
      <c r="D22" s="24">
        <v>75</v>
      </c>
      <c r="E22" s="24">
        <v>36</v>
      </c>
      <c r="F22" s="24">
        <f t="shared" ref="F22:F23" si="4">D22-E22-G22</f>
        <v>35</v>
      </c>
      <c r="G22" s="24">
        <v>4</v>
      </c>
      <c r="H22" s="24"/>
      <c r="I22" s="30">
        <v>75</v>
      </c>
      <c r="J22" s="30"/>
      <c r="K22" s="30"/>
      <c r="L22" s="29"/>
      <c r="M22" s="29"/>
      <c r="N22" s="40"/>
      <c r="O22" s="51"/>
      <c r="P22" s="51"/>
      <c r="Q22" s="51"/>
      <c r="R22" s="51"/>
      <c r="S22" s="45"/>
    </row>
    <row r="23" spans="1:19" s="2" customFormat="1" ht="24" customHeight="1">
      <c r="A23" s="24" t="s">
        <v>36</v>
      </c>
      <c r="B23" s="27" t="s">
        <v>37</v>
      </c>
      <c r="C23" s="24">
        <v>2</v>
      </c>
      <c r="D23" s="24">
        <v>60</v>
      </c>
      <c r="E23" s="24">
        <v>5</v>
      </c>
      <c r="F23" s="24">
        <f t="shared" si="4"/>
        <v>51</v>
      </c>
      <c r="G23" s="24">
        <v>4</v>
      </c>
      <c r="H23" s="24"/>
      <c r="I23" s="30"/>
      <c r="J23" s="30">
        <v>60</v>
      </c>
      <c r="K23" s="30"/>
      <c r="L23" s="29"/>
      <c r="M23" s="29"/>
      <c r="N23" s="40"/>
      <c r="O23" s="51"/>
      <c r="P23" s="51"/>
      <c r="Q23" s="51"/>
      <c r="R23" s="51"/>
      <c r="S23" s="45"/>
    </row>
    <row r="24" spans="1:19" s="3" customFormat="1" ht="42" customHeight="1">
      <c r="A24" s="17" t="s">
        <v>38</v>
      </c>
      <c r="B24" s="28" t="s">
        <v>39</v>
      </c>
      <c r="C24" s="17">
        <f t="shared" ref="C24:M24" si="5">C25+C37+C57</f>
        <v>91</v>
      </c>
      <c r="D24" s="17">
        <f t="shared" si="5"/>
        <v>2755</v>
      </c>
      <c r="E24" s="17">
        <f t="shared" si="5"/>
        <v>579</v>
      </c>
      <c r="F24" s="17">
        <f t="shared" si="5"/>
        <v>2073</v>
      </c>
      <c r="G24" s="17">
        <f t="shared" si="5"/>
        <v>103</v>
      </c>
      <c r="H24" s="17">
        <f t="shared" si="5"/>
        <v>390</v>
      </c>
      <c r="I24" s="17">
        <f t="shared" si="5"/>
        <v>265</v>
      </c>
      <c r="J24" s="17">
        <f t="shared" si="5"/>
        <v>625</v>
      </c>
      <c r="K24" s="17">
        <f t="shared" si="5"/>
        <v>445</v>
      </c>
      <c r="L24" s="17">
        <f t="shared" si="5"/>
        <v>745</v>
      </c>
      <c r="M24" s="17">
        <f t="shared" si="5"/>
        <v>165</v>
      </c>
      <c r="N24" s="41"/>
      <c r="O24" s="51"/>
      <c r="P24" s="51"/>
      <c r="Q24" s="51"/>
      <c r="R24" s="53"/>
      <c r="S24" s="52"/>
    </row>
    <row r="25" spans="1:19" s="3" customFormat="1" ht="28.5" customHeight="1">
      <c r="A25" s="17" t="s">
        <v>40</v>
      </c>
      <c r="B25" s="28" t="s">
        <v>41</v>
      </c>
      <c r="C25" s="17">
        <f>SUM(C26:C36)</f>
        <v>19</v>
      </c>
      <c r="D25" s="17">
        <f>SUM(D26:D36)</f>
        <v>435</v>
      </c>
      <c r="E25" s="17">
        <f t="shared" ref="E25:M25" si="6">SUM(E26:E36)</f>
        <v>240</v>
      </c>
      <c r="F25" s="17">
        <f t="shared" si="6"/>
        <v>168</v>
      </c>
      <c r="G25" s="17">
        <f t="shared" si="6"/>
        <v>27</v>
      </c>
      <c r="H25" s="17">
        <f t="shared" si="6"/>
        <v>250</v>
      </c>
      <c r="I25" s="17">
        <f t="shared" si="6"/>
        <v>60</v>
      </c>
      <c r="J25" s="17">
        <f t="shared" si="6"/>
        <v>40</v>
      </c>
      <c r="K25" s="17">
        <f t="shared" si="6"/>
        <v>85</v>
      </c>
      <c r="L25" s="17">
        <f t="shared" si="6"/>
        <v>0</v>
      </c>
      <c r="M25" s="17">
        <f t="shared" si="6"/>
        <v>0</v>
      </c>
      <c r="N25" s="41"/>
      <c r="O25" s="51"/>
      <c r="P25" s="51"/>
      <c r="Q25" s="51"/>
      <c r="R25" s="53"/>
      <c r="S25" s="52"/>
    </row>
    <row r="26" spans="1:19" s="3" customFormat="1" ht="26.25" customHeight="1">
      <c r="A26" s="24" t="s">
        <v>42</v>
      </c>
      <c r="B26" s="27" t="s">
        <v>43</v>
      </c>
      <c r="C26" s="24">
        <v>1</v>
      </c>
      <c r="D26" s="24">
        <v>30</v>
      </c>
      <c r="E26" s="24">
        <v>14</v>
      </c>
      <c r="F26" s="24">
        <f t="shared" ref="F26:F36" si="7">D26-E26-G26</f>
        <v>14</v>
      </c>
      <c r="G26" s="24">
        <v>2</v>
      </c>
      <c r="H26" s="24"/>
      <c r="I26" s="30">
        <v>30</v>
      </c>
      <c r="J26" s="30"/>
      <c r="K26" s="30"/>
      <c r="L26" s="42"/>
      <c r="M26" s="42"/>
      <c r="N26" s="41"/>
      <c r="O26" s="51"/>
      <c r="P26" s="51"/>
      <c r="Q26" s="51"/>
      <c r="R26" s="53"/>
      <c r="S26" s="52"/>
    </row>
    <row r="27" spans="1:19" s="3" customFormat="1" ht="25.5" customHeight="1">
      <c r="A27" s="24" t="s">
        <v>44</v>
      </c>
      <c r="B27" s="29" t="s">
        <v>45</v>
      </c>
      <c r="C27" s="24">
        <v>3</v>
      </c>
      <c r="D27" s="24">
        <v>45</v>
      </c>
      <c r="E27" s="24">
        <f>D27-G27</f>
        <v>43</v>
      </c>
      <c r="F27" s="24"/>
      <c r="G27" s="24">
        <v>2</v>
      </c>
      <c r="H27" s="24"/>
      <c r="I27" s="30"/>
      <c r="J27" s="30"/>
      <c r="K27" s="30">
        <v>45</v>
      </c>
      <c r="L27" s="42"/>
      <c r="M27" s="42"/>
      <c r="N27" s="41"/>
      <c r="O27" s="51"/>
      <c r="P27" s="51"/>
      <c r="Q27" s="51"/>
      <c r="R27" s="53"/>
      <c r="S27" s="52"/>
    </row>
    <row r="28" spans="1:19" s="3" customFormat="1" ht="25.5" customHeight="1">
      <c r="A28" s="24" t="s">
        <v>46</v>
      </c>
      <c r="B28" s="27" t="s">
        <v>47</v>
      </c>
      <c r="C28" s="24">
        <v>2</v>
      </c>
      <c r="D28" s="24">
        <v>40</v>
      </c>
      <c r="E28" s="24">
        <f>D28-G28</f>
        <v>38</v>
      </c>
      <c r="F28" s="24"/>
      <c r="G28" s="24">
        <v>2</v>
      </c>
      <c r="H28" s="30">
        <f>SUM(E28:G28)</f>
        <v>40</v>
      </c>
      <c r="I28" s="30"/>
      <c r="J28" s="42"/>
      <c r="K28" s="42"/>
      <c r="L28" s="42"/>
      <c r="M28" s="42"/>
      <c r="N28" s="41"/>
      <c r="O28" s="51"/>
      <c r="P28" s="51"/>
      <c r="Q28" s="51"/>
      <c r="R28" s="53"/>
      <c r="S28" s="52"/>
    </row>
    <row r="29" spans="1:19" s="3" customFormat="1" ht="25.5" customHeight="1">
      <c r="A29" s="24" t="s">
        <v>48</v>
      </c>
      <c r="B29" s="27" t="s">
        <v>49</v>
      </c>
      <c r="C29" s="24">
        <v>2</v>
      </c>
      <c r="D29" s="24">
        <v>40</v>
      </c>
      <c r="E29" s="24">
        <v>15</v>
      </c>
      <c r="F29" s="24">
        <f t="shared" si="7"/>
        <v>21</v>
      </c>
      <c r="G29" s="24">
        <v>4</v>
      </c>
      <c r="H29" s="30">
        <v>40</v>
      </c>
      <c r="I29" s="30"/>
      <c r="J29" s="42"/>
      <c r="K29" s="42"/>
      <c r="L29" s="42"/>
      <c r="M29" s="42"/>
      <c r="N29" s="41"/>
      <c r="O29" s="51"/>
      <c r="P29" s="51"/>
      <c r="Q29" s="51"/>
      <c r="R29" s="53"/>
      <c r="S29" s="52"/>
    </row>
    <row r="30" spans="1:19" s="3" customFormat="1" ht="25.5" customHeight="1">
      <c r="A30" s="24" t="s">
        <v>50</v>
      </c>
      <c r="B30" s="27" t="s">
        <v>51</v>
      </c>
      <c r="C30" s="24">
        <v>2</v>
      </c>
      <c r="D30" s="24">
        <v>40</v>
      </c>
      <c r="E30" s="24">
        <v>17</v>
      </c>
      <c r="F30" s="24">
        <f t="shared" si="7"/>
        <v>20</v>
      </c>
      <c r="G30" s="24">
        <v>3</v>
      </c>
      <c r="H30" s="24"/>
      <c r="I30" s="30"/>
      <c r="J30" s="30"/>
      <c r="K30" s="30">
        <v>40</v>
      </c>
      <c r="L30" s="42"/>
      <c r="M30" s="42"/>
      <c r="N30" s="41"/>
      <c r="O30" s="51"/>
      <c r="P30" s="51"/>
      <c r="Q30" s="51"/>
      <c r="R30" s="53"/>
      <c r="S30" s="52"/>
    </row>
    <row r="31" spans="1:19" s="3" customFormat="1" ht="25.5" customHeight="1">
      <c r="A31" s="24" t="s">
        <v>52</v>
      </c>
      <c r="B31" s="27" t="s">
        <v>53</v>
      </c>
      <c r="C31" s="24">
        <v>2</v>
      </c>
      <c r="D31" s="24">
        <v>40</v>
      </c>
      <c r="E31" s="24">
        <v>33</v>
      </c>
      <c r="F31" s="24">
        <f t="shared" si="7"/>
        <v>5</v>
      </c>
      <c r="G31" s="24">
        <v>2</v>
      </c>
      <c r="H31" s="30"/>
      <c r="I31" s="30"/>
      <c r="J31" s="30">
        <f>SUM(E31:G31)</f>
        <v>40</v>
      </c>
      <c r="K31" s="30"/>
      <c r="L31" s="42"/>
      <c r="M31" s="42"/>
      <c r="N31" s="41"/>
      <c r="O31" s="51"/>
      <c r="P31" s="51"/>
      <c r="Q31" s="51"/>
      <c r="R31" s="53"/>
      <c r="S31" s="52"/>
    </row>
    <row r="32" spans="1:19" s="2" customFormat="1" ht="27" customHeight="1">
      <c r="A32" s="24" t="s">
        <v>54</v>
      </c>
      <c r="B32" s="31" t="s">
        <v>55</v>
      </c>
      <c r="C32" s="32">
        <v>1</v>
      </c>
      <c r="D32" s="32">
        <v>30</v>
      </c>
      <c r="E32" s="32">
        <v>12</v>
      </c>
      <c r="F32" s="24">
        <f t="shared" si="7"/>
        <v>16</v>
      </c>
      <c r="G32" s="32">
        <v>2</v>
      </c>
      <c r="H32" s="33">
        <v>30</v>
      </c>
      <c r="I32" s="43"/>
      <c r="J32" s="43"/>
      <c r="K32" s="43"/>
      <c r="L32" s="43"/>
      <c r="M32" s="43"/>
      <c r="N32" s="44"/>
      <c r="O32" s="51"/>
      <c r="P32" s="51"/>
      <c r="Q32" s="51"/>
      <c r="R32" s="54"/>
      <c r="S32" s="45"/>
    </row>
    <row r="33" spans="1:19" s="2" customFormat="1" ht="26.25" customHeight="1">
      <c r="A33" s="24" t="s">
        <v>56</v>
      </c>
      <c r="B33" s="27" t="s">
        <v>57</v>
      </c>
      <c r="C33" s="24">
        <v>1</v>
      </c>
      <c r="D33" s="24">
        <v>40</v>
      </c>
      <c r="E33" s="24">
        <v>10</v>
      </c>
      <c r="F33" s="24">
        <f t="shared" si="7"/>
        <v>26</v>
      </c>
      <c r="G33" s="24">
        <v>4</v>
      </c>
      <c r="H33" s="30">
        <v>40</v>
      </c>
      <c r="I33" s="30"/>
      <c r="J33" s="30"/>
      <c r="K33" s="29"/>
      <c r="L33" s="29"/>
      <c r="M33" s="29"/>
      <c r="N33" s="40"/>
      <c r="O33" s="45"/>
      <c r="P33" s="45"/>
      <c r="Q33" s="45"/>
      <c r="R33" s="45"/>
      <c r="S33" s="45"/>
    </row>
    <row r="34" spans="1:19" s="2" customFormat="1" ht="26.25" customHeight="1">
      <c r="A34" s="24" t="s">
        <v>58</v>
      </c>
      <c r="B34" s="27" t="s">
        <v>59</v>
      </c>
      <c r="C34" s="24">
        <v>2</v>
      </c>
      <c r="D34" s="24">
        <v>30</v>
      </c>
      <c r="E34" s="24">
        <v>28</v>
      </c>
      <c r="F34" s="24"/>
      <c r="G34" s="24">
        <v>2</v>
      </c>
      <c r="H34" s="30"/>
      <c r="I34" s="30">
        <v>30</v>
      </c>
      <c r="J34" s="30"/>
      <c r="K34" s="29"/>
      <c r="L34" s="29"/>
      <c r="M34" s="29"/>
      <c r="N34" s="40"/>
    </row>
    <row r="35" spans="1:19" s="2" customFormat="1" ht="26.25" customHeight="1">
      <c r="A35" s="24" t="s">
        <v>60</v>
      </c>
      <c r="B35" s="27" t="s">
        <v>61</v>
      </c>
      <c r="C35" s="24">
        <v>2</v>
      </c>
      <c r="D35" s="24">
        <v>60</v>
      </c>
      <c r="E35" s="24">
        <v>30</v>
      </c>
      <c r="F35" s="24">
        <f t="shared" si="7"/>
        <v>28</v>
      </c>
      <c r="G35" s="24">
        <v>2</v>
      </c>
      <c r="H35" s="30">
        <v>60</v>
      </c>
      <c r="I35" s="30"/>
      <c r="J35" s="30"/>
      <c r="K35" s="29"/>
      <c r="L35" s="29"/>
      <c r="M35" s="29"/>
      <c r="N35" s="40"/>
    </row>
    <row r="36" spans="1:19" s="3" customFormat="1" ht="30" customHeight="1">
      <c r="A36" s="24" t="s">
        <v>62</v>
      </c>
      <c r="B36" s="27" t="s">
        <v>63</v>
      </c>
      <c r="C36" s="24">
        <v>1</v>
      </c>
      <c r="D36" s="24">
        <v>40</v>
      </c>
      <c r="E36" s="24"/>
      <c r="F36" s="24">
        <f t="shared" si="7"/>
        <v>38</v>
      </c>
      <c r="G36" s="24">
        <v>2</v>
      </c>
      <c r="H36" s="30">
        <v>40</v>
      </c>
      <c r="I36" s="30"/>
      <c r="J36" s="30"/>
      <c r="K36" s="29"/>
      <c r="L36" s="29"/>
      <c r="M36" s="29"/>
      <c r="N36" s="41"/>
      <c r="O36" s="52"/>
    </row>
    <row r="37" spans="1:19" s="2" customFormat="1" ht="39.75" customHeight="1">
      <c r="A37" s="17" t="s">
        <v>64</v>
      </c>
      <c r="B37" s="28" t="s">
        <v>65</v>
      </c>
      <c r="C37" s="17">
        <f t="shared" ref="C37:M37" si="8">SUM(C38:C56)</f>
        <v>70</v>
      </c>
      <c r="D37" s="17">
        <f t="shared" si="8"/>
        <v>2275</v>
      </c>
      <c r="E37" s="17">
        <f t="shared" si="8"/>
        <v>324</v>
      </c>
      <c r="F37" s="17">
        <f t="shared" si="8"/>
        <v>1877</v>
      </c>
      <c r="G37" s="17">
        <f t="shared" si="8"/>
        <v>74</v>
      </c>
      <c r="H37" s="17">
        <f t="shared" si="8"/>
        <v>140</v>
      </c>
      <c r="I37" s="17">
        <f t="shared" si="8"/>
        <v>205</v>
      </c>
      <c r="J37" s="17">
        <f t="shared" si="8"/>
        <v>585</v>
      </c>
      <c r="K37" s="17">
        <f t="shared" si="8"/>
        <v>360</v>
      </c>
      <c r="L37" s="17">
        <f t="shared" si="8"/>
        <v>745</v>
      </c>
      <c r="M37" s="17">
        <f t="shared" si="8"/>
        <v>120</v>
      </c>
      <c r="N37" s="40"/>
      <c r="O37" s="45"/>
    </row>
    <row r="38" spans="1:19" s="2" customFormat="1" ht="21.95" customHeight="1">
      <c r="A38" s="24" t="s">
        <v>66</v>
      </c>
      <c r="B38" s="27" t="s">
        <v>67</v>
      </c>
      <c r="C38" s="24">
        <v>2</v>
      </c>
      <c r="D38" s="24">
        <v>60</v>
      </c>
      <c r="E38" s="24">
        <v>20</v>
      </c>
      <c r="F38" s="24">
        <f>D38-E38-G38</f>
        <v>36</v>
      </c>
      <c r="G38" s="24">
        <v>4</v>
      </c>
      <c r="H38" s="30">
        <f>SUM(E38:G38)</f>
        <v>60</v>
      </c>
      <c r="I38" s="30"/>
      <c r="J38" s="30"/>
      <c r="K38" s="30"/>
      <c r="L38" s="30"/>
      <c r="M38" s="30"/>
      <c r="N38" s="40"/>
      <c r="O38" s="45"/>
    </row>
    <row r="39" spans="1:19" s="2" customFormat="1" ht="36.75" customHeight="1">
      <c r="A39" s="24" t="s">
        <v>68</v>
      </c>
      <c r="B39" s="27" t="s">
        <v>69</v>
      </c>
      <c r="C39" s="24">
        <v>3</v>
      </c>
      <c r="D39" s="24">
        <v>80</v>
      </c>
      <c r="E39" s="24">
        <v>15</v>
      </c>
      <c r="F39" s="24">
        <f t="shared" ref="F39:F56" si="9">D39-E39-G39</f>
        <v>59</v>
      </c>
      <c r="G39" s="24">
        <v>6</v>
      </c>
      <c r="H39" s="30">
        <f>SUM(E39:G39)</f>
        <v>80</v>
      </c>
      <c r="I39" s="30"/>
      <c r="J39" s="30"/>
      <c r="K39" s="30"/>
      <c r="L39" s="30"/>
      <c r="M39" s="30"/>
      <c r="N39" s="40"/>
      <c r="O39" s="45"/>
    </row>
    <row r="40" spans="1:19" s="2" customFormat="1" ht="21.95" customHeight="1">
      <c r="A40" s="24" t="s">
        <v>70</v>
      </c>
      <c r="B40" s="27" t="s">
        <v>71</v>
      </c>
      <c r="C40" s="24">
        <v>2</v>
      </c>
      <c r="D40" s="24">
        <v>45</v>
      </c>
      <c r="E40" s="24">
        <v>15</v>
      </c>
      <c r="F40" s="24">
        <f t="shared" si="9"/>
        <v>27</v>
      </c>
      <c r="G40" s="24">
        <v>3</v>
      </c>
      <c r="H40" s="30"/>
      <c r="I40" s="30">
        <f>SUM(E40:G40)</f>
        <v>45</v>
      </c>
      <c r="J40" s="30"/>
      <c r="K40" s="30"/>
      <c r="L40" s="30"/>
      <c r="M40" s="30"/>
      <c r="N40" s="40"/>
      <c r="O40" s="45"/>
    </row>
    <row r="41" spans="1:19" s="2" customFormat="1" ht="52.5" customHeight="1">
      <c r="A41" s="24" t="s">
        <v>72</v>
      </c>
      <c r="B41" s="27" t="s">
        <v>73</v>
      </c>
      <c r="C41" s="24">
        <v>3</v>
      </c>
      <c r="D41" s="24">
        <v>80</v>
      </c>
      <c r="E41" s="24">
        <v>20</v>
      </c>
      <c r="F41" s="24">
        <f t="shared" si="9"/>
        <v>56</v>
      </c>
      <c r="G41" s="24">
        <v>4</v>
      </c>
      <c r="H41" s="30"/>
      <c r="I41" s="30">
        <f>SUM(E41:G41)</f>
        <v>80</v>
      </c>
      <c r="J41" s="30"/>
      <c r="K41" s="30"/>
      <c r="L41" s="30"/>
      <c r="M41" s="30"/>
      <c r="N41" s="40"/>
      <c r="O41" s="45"/>
    </row>
    <row r="42" spans="1:19" s="2" customFormat="1" ht="25.5" customHeight="1">
      <c r="A42" s="24" t="s">
        <v>74</v>
      </c>
      <c r="B42" s="27" t="s">
        <v>75</v>
      </c>
      <c r="C42" s="24">
        <v>3</v>
      </c>
      <c r="D42" s="24">
        <v>80</v>
      </c>
      <c r="E42" s="24">
        <v>20</v>
      </c>
      <c r="F42" s="24">
        <f t="shared" si="9"/>
        <v>56</v>
      </c>
      <c r="G42" s="24">
        <v>4</v>
      </c>
      <c r="H42" s="30"/>
      <c r="I42" s="30">
        <f>SUM(E42:G42)</f>
        <v>80</v>
      </c>
      <c r="J42" s="30"/>
      <c r="K42" s="30"/>
      <c r="L42" s="30"/>
      <c r="M42" s="30"/>
      <c r="N42" s="40"/>
      <c r="O42" s="45"/>
    </row>
    <row r="43" spans="1:19" s="2" customFormat="1" ht="26.25" customHeight="1">
      <c r="A43" s="24" t="s">
        <v>76</v>
      </c>
      <c r="B43" s="27" t="s">
        <v>77</v>
      </c>
      <c r="C43" s="24">
        <v>4</v>
      </c>
      <c r="D43" s="24">
        <v>150</v>
      </c>
      <c r="E43" s="24">
        <v>25</v>
      </c>
      <c r="F43" s="24">
        <f t="shared" si="9"/>
        <v>117</v>
      </c>
      <c r="G43" s="24">
        <v>8</v>
      </c>
      <c r="H43" s="30"/>
      <c r="I43" s="30"/>
      <c r="J43" s="30">
        <v>105</v>
      </c>
      <c r="K43" s="30"/>
      <c r="L43" s="30"/>
      <c r="M43" s="30"/>
      <c r="N43" s="30">
        <v>45</v>
      </c>
      <c r="O43" s="45"/>
    </row>
    <row r="44" spans="1:19" s="2" customFormat="1" ht="27.75" customHeight="1">
      <c r="A44" s="24" t="s">
        <v>78</v>
      </c>
      <c r="B44" s="27" t="s">
        <v>79</v>
      </c>
      <c r="C44" s="24">
        <v>3</v>
      </c>
      <c r="D44" s="24">
        <v>115</v>
      </c>
      <c r="E44" s="24">
        <v>20</v>
      </c>
      <c r="F44" s="24">
        <f t="shared" si="9"/>
        <v>89</v>
      </c>
      <c r="G44" s="24">
        <v>6</v>
      </c>
      <c r="H44" s="30"/>
      <c r="I44" s="30"/>
      <c r="J44" s="30"/>
      <c r="K44" s="30">
        <v>85</v>
      </c>
      <c r="L44" s="30"/>
      <c r="M44" s="30"/>
      <c r="N44" s="24">
        <v>30</v>
      </c>
      <c r="O44" s="45"/>
    </row>
    <row r="45" spans="1:19" s="2" customFormat="1" ht="36" customHeight="1">
      <c r="A45" s="24" t="s">
        <v>80</v>
      </c>
      <c r="B45" s="27" t="s">
        <v>81</v>
      </c>
      <c r="C45" s="24">
        <v>4</v>
      </c>
      <c r="D45" s="24">
        <v>150</v>
      </c>
      <c r="E45" s="24">
        <v>25</v>
      </c>
      <c r="F45" s="24">
        <f t="shared" si="9"/>
        <v>117</v>
      </c>
      <c r="G45" s="24">
        <v>8</v>
      </c>
      <c r="H45" s="30"/>
      <c r="I45" s="30"/>
      <c r="J45" s="30"/>
      <c r="K45" s="30">
        <v>105</v>
      </c>
      <c r="L45" s="30"/>
      <c r="M45" s="30"/>
      <c r="N45" s="30">
        <v>45</v>
      </c>
      <c r="O45" s="45"/>
    </row>
    <row r="46" spans="1:19" s="2" customFormat="1" ht="36" customHeight="1">
      <c r="A46" s="24" t="s">
        <v>82</v>
      </c>
      <c r="B46" s="27" t="s">
        <v>83</v>
      </c>
      <c r="C46" s="24">
        <v>3</v>
      </c>
      <c r="D46" s="24">
        <v>80</v>
      </c>
      <c r="E46" s="24">
        <v>20</v>
      </c>
      <c r="F46" s="24">
        <f t="shared" si="9"/>
        <v>56</v>
      </c>
      <c r="G46" s="24">
        <v>4</v>
      </c>
      <c r="H46" s="30"/>
      <c r="I46" s="30"/>
      <c r="J46" s="30"/>
      <c r="K46" s="30">
        <f>SUM(E46:G46)</f>
        <v>80</v>
      </c>
      <c r="L46" s="30"/>
      <c r="M46" s="30"/>
      <c r="N46" s="40"/>
      <c r="O46" s="45"/>
    </row>
    <row r="47" spans="1:19" s="2" customFormat="1" ht="36" customHeight="1">
      <c r="A47" s="24" t="s">
        <v>84</v>
      </c>
      <c r="B47" s="27" t="s">
        <v>85</v>
      </c>
      <c r="C47" s="24">
        <v>3</v>
      </c>
      <c r="D47" s="24">
        <v>80</v>
      </c>
      <c r="E47" s="24">
        <v>20</v>
      </c>
      <c r="F47" s="24">
        <f t="shared" si="9"/>
        <v>56</v>
      </c>
      <c r="G47" s="24">
        <v>4</v>
      </c>
      <c r="H47" s="30"/>
      <c r="I47" s="30"/>
      <c r="J47" s="30"/>
      <c r="K47" s="30"/>
      <c r="L47" s="30">
        <f>SUM(E47:G47)</f>
        <v>80</v>
      </c>
      <c r="M47" s="30"/>
      <c r="N47" s="40"/>
      <c r="O47" s="45"/>
    </row>
    <row r="48" spans="1:19" s="2" customFormat="1" ht="36" customHeight="1">
      <c r="A48" s="24" t="s">
        <v>86</v>
      </c>
      <c r="B48" s="27" t="s">
        <v>87</v>
      </c>
      <c r="C48" s="24">
        <v>3</v>
      </c>
      <c r="D48" s="24">
        <v>80</v>
      </c>
      <c r="E48" s="24">
        <v>20</v>
      </c>
      <c r="F48" s="24">
        <f t="shared" si="9"/>
        <v>56</v>
      </c>
      <c r="G48" s="24">
        <v>4</v>
      </c>
      <c r="H48" s="30"/>
      <c r="I48" s="30"/>
      <c r="J48" s="30"/>
      <c r="K48" s="30"/>
      <c r="L48" s="30">
        <f>SUM(E48:G48)</f>
        <v>80</v>
      </c>
      <c r="M48" s="30"/>
      <c r="N48" s="40"/>
      <c r="O48" s="45"/>
    </row>
    <row r="49" spans="1:15" s="2" customFormat="1" ht="35.25" customHeight="1">
      <c r="A49" s="24" t="s">
        <v>88</v>
      </c>
      <c r="B49" s="27" t="s">
        <v>89</v>
      </c>
      <c r="C49" s="24">
        <v>2</v>
      </c>
      <c r="D49" s="24">
        <v>45</v>
      </c>
      <c r="E49" s="24">
        <v>15</v>
      </c>
      <c r="F49" s="24">
        <f t="shared" si="9"/>
        <v>28</v>
      </c>
      <c r="G49" s="24">
        <v>2</v>
      </c>
      <c r="H49" s="30"/>
      <c r="I49" s="30"/>
      <c r="J49" s="30"/>
      <c r="K49" s="30">
        <f>SUM(E49:G49)</f>
        <v>45</v>
      </c>
      <c r="L49" s="30"/>
      <c r="M49" s="30"/>
      <c r="N49" s="40"/>
      <c r="O49" s="45"/>
    </row>
    <row r="50" spans="1:15" s="2" customFormat="1" ht="33.75" customHeight="1">
      <c r="A50" s="24" t="s">
        <v>90</v>
      </c>
      <c r="B50" s="27" t="s">
        <v>91</v>
      </c>
      <c r="C50" s="24">
        <v>2</v>
      </c>
      <c r="D50" s="24">
        <v>45</v>
      </c>
      <c r="E50" s="24">
        <v>15</v>
      </c>
      <c r="F50" s="24">
        <f t="shared" si="9"/>
        <v>27</v>
      </c>
      <c r="G50" s="24">
        <v>3</v>
      </c>
      <c r="H50" s="30"/>
      <c r="I50" s="30"/>
      <c r="J50" s="30"/>
      <c r="K50" s="30"/>
      <c r="L50" s="30">
        <f>SUM(E50:G50)</f>
        <v>45</v>
      </c>
      <c r="M50" s="30"/>
      <c r="N50" s="40"/>
      <c r="O50" s="45"/>
    </row>
    <row r="51" spans="1:15" s="2" customFormat="1" ht="37.5" customHeight="1">
      <c r="A51" s="24" t="s">
        <v>92</v>
      </c>
      <c r="B51" s="27" t="s">
        <v>93</v>
      </c>
      <c r="C51" s="24">
        <v>2</v>
      </c>
      <c r="D51" s="24">
        <v>60</v>
      </c>
      <c r="E51" s="24">
        <v>15</v>
      </c>
      <c r="F51" s="24">
        <f t="shared" si="9"/>
        <v>41</v>
      </c>
      <c r="G51" s="24">
        <v>4</v>
      </c>
      <c r="H51" s="30"/>
      <c r="I51" s="30"/>
      <c r="J51" s="30"/>
      <c r="K51" s="30"/>
      <c r="L51" s="30"/>
      <c r="M51" s="30">
        <f>SUM(E51:G51)</f>
        <v>60</v>
      </c>
      <c r="N51" s="30"/>
      <c r="O51" s="45"/>
    </row>
    <row r="52" spans="1:15" s="2" customFormat="1" ht="37.5" customHeight="1">
      <c r="A52" s="24" t="s">
        <v>94</v>
      </c>
      <c r="B52" s="27" t="s">
        <v>95</v>
      </c>
      <c r="C52" s="24">
        <v>2</v>
      </c>
      <c r="D52" s="24">
        <v>45</v>
      </c>
      <c r="E52" s="24">
        <v>15</v>
      </c>
      <c r="F52" s="24">
        <f t="shared" si="9"/>
        <v>27</v>
      </c>
      <c r="G52" s="24">
        <v>3</v>
      </c>
      <c r="H52" s="30"/>
      <c r="I52" s="30"/>
      <c r="J52" s="30"/>
      <c r="K52" s="30">
        <f>SUM(E52:G52)</f>
        <v>45</v>
      </c>
      <c r="L52" s="30"/>
      <c r="M52" s="30"/>
      <c r="N52" s="29"/>
      <c r="O52" s="45"/>
    </row>
    <row r="53" spans="1:15" s="2" customFormat="1" ht="26.25" customHeight="1">
      <c r="A53" s="24" t="s">
        <v>96</v>
      </c>
      <c r="B53" s="27" t="s">
        <v>97</v>
      </c>
      <c r="C53" s="24">
        <v>3</v>
      </c>
      <c r="D53" s="24">
        <v>60</v>
      </c>
      <c r="E53" s="24">
        <v>29</v>
      </c>
      <c r="F53" s="24">
        <f t="shared" si="9"/>
        <v>28</v>
      </c>
      <c r="G53" s="24">
        <v>3</v>
      </c>
      <c r="H53" s="30"/>
      <c r="I53" s="30"/>
      <c r="J53" s="30"/>
      <c r="K53" s="30"/>
      <c r="L53" s="30">
        <f>SUM(E53:G53)</f>
        <v>60</v>
      </c>
      <c r="M53" s="30"/>
      <c r="N53" s="29"/>
      <c r="O53" s="45"/>
    </row>
    <row r="54" spans="1:15" s="2" customFormat="1" ht="45" customHeight="1">
      <c r="A54" s="24" t="s">
        <v>98</v>
      </c>
      <c r="B54" s="27" t="s">
        <v>99</v>
      </c>
      <c r="C54" s="24">
        <v>2</v>
      </c>
      <c r="D54" s="24">
        <v>60</v>
      </c>
      <c r="E54" s="24">
        <v>15</v>
      </c>
      <c r="F54" s="24">
        <f t="shared" si="9"/>
        <v>41</v>
      </c>
      <c r="G54" s="24">
        <v>4</v>
      </c>
      <c r="H54" s="30"/>
      <c r="I54" s="30"/>
      <c r="J54" s="30"/>
      <c r="K54" s="30"/>
      <c r="L54" s="30"/>
      <c r="M54" s="30">
        <f>SUM(E54:G54)</f>
        <v>60</v>
      </c>
      <c r="N54" s="30"/>
      <c r="O54" s="45"/>
    </row>
    <row r="55" spans="1:15" s="2" customFormat="1" ht="31.5" customHeight="1">
      <c r="A55" s="24" t="s">
        <v>100</v>
      </c>
      <c r="B55" s="27" t="s">
        <v>101</v>
      </c>
      <c r="C55" s="24">
        <v>12</v>
      </c>
      <c r="D55" s="24">
        <v>480</v>
      </c>
      <c r="E55" s="24"/>
      <c r="F55" s="24">
        <f t="shared" si="9"/>
        <v>480</v>
      </c>
      <c r="G55" s="24"/>
      <c r="H55" s="29"/>
      <c r="I55" s="29"/>
      <c r="J55" s="29">
        <v>480</v>
      </c>
      <c r="K55" s="29"/>
      <c r="L55" s="29"/>
      <c r="M55" s="29"/>
      <c r="N55" s="29"/>
    </row>
    <row r="56" spans="1:15" s="4" customFormat="1" ht="31.5" customHeight="1">
      <c r="A56" s="24" t="s">
        <v>102</v>
      </c>
      <c r="B56" s="27" t="s">
        <v>103</v>
      </c>
      <c r="C56" s="24">
        <v>12</v>
      </c>
      <c r="D56" s="24">
        <v>480</v>
      </c>
      <c r="E56" s="24"/>
      <c r="F56" s="24">
        <f t="shared" si="9"/>
        <v>480</v>
      </c>
      <c r="G56" s="24"/>
      <c r="H56" s="29"/>
      <c r="I56" s="29"/>
      <c r="J56" s="29"/>
      <c r="K56" s="29"/>
      <c r="L56" s="29">
        <v>480</v>
      </c>
      <c r="M56" s="29"/>
      <c r="N56" s="46"/>
    </row>
    <row r="57" spans="1:15" s="2" customFormat="1" ht="36" customHeight="1">
      <c r="A57" s="17" t="s">
        <v>104</v>
      </c>
      <c r="B57" s="34" t="s">
        <v>105</v>
      </c>
      <c r="C57" s="35">
        <f>C58</f>
        <v>2</v>
      </c>
      <c r="D57" s="35">
        <f>D58</f>
        <v>45</v>
      </c>
      <c r="E57" s="35">
        <f>E58</f>
        <v>15</v>
      </c>
      <c r="F57" s="35">
        <f>F58</f>
        <v>28</v>
      </c>
      <c r="G57" s="35">
        <f>G58</f>
        <v>2</v>
      </c>
      <c r="H57" s="36">
        <f t="shared" ref="H57:M57" si="10">SUM(H58:H60)</f>
        <v>0</v>
      </c>
      <c r="I57" s="36">
        <f t="shared" si="10"/>
        <v>0</v>
      </c>
      <c r="J57" s="36">
        <f t="shared" si="10"/>
        <v>0</v>
      </c>
      <c r="K57" s="36">
        <f t="shared" si="10"/>
        <v>0</v>
      </c>
      <c r="L57" s="36">
        <f t="shared" si="10"/>
        <v>0</v>
      </c>
      <c r="M57" s="36">
        <f t="shared" si="10"/>
        <v>45</v>
      </c>
      <c r="N57" s="29"/>
    </row>
    <row r="58" spans="1:15" s="2" customFormat="1" ht="48.75" customHeight="1">
      <c r="A58" s="24" t="s">
        <v>106</v>
      </c>
      <c r="B58" s="27" t="s">
        <v>107</v>
      </c>
      <c r="C58" s="66">
        <v>2</v>
      </c>
      <c r="D58" s="66">
        <v>45</v>
      </c>
      <c r="E58" s="66">
        <v>15</v>
      </c>
      <c r="F58" s="66">
        <v>28</v>
      </c>
      <c r="G58" s="66">
        <v>2</v>
      </c>
      <c r="H58" s="29"/>
      <c r="I58" s="29"/>
      <c r="J58" s="29"/>
      <c r="K58" s="29"/>
      <c r="L58" s="30"/>
      <c r="M58" s="82">
        <f>SUM(E58:G60)</f>
        <v>45</v>
      </c>
      <c r="N58" s="29"/>
    </row>
    <row r="59" spans="1:15" s="2" customFormat="1" ht="54.75" customHeight="1">
      <c r="A59" s="24" t="s">
        <v>106</v>
      </c>
      <c r="B59" s="27" t="s">
        <v>108</v>
      </c>
      <c r="C59" s="66"/>
      <c r="D59" s="66"/>
      <c r="E59" s="66"/>
      <c r="F59" s="66"/>
      <c r="G59" s="66"/>
      <c r="H59" s="29"/>
      <c r="I59" s="29"/>
      <c r="J59" s="29"/>
      <c r="K59" s="29"/>
      <c r="L59" s="30"/>
      <c r="M59" s="82"/>
      <c r="N59" s="30"/>
    </row>
    <row r="60" spans="1:15" s="4" customFormat="1" ht="50.25" customHeight="1">
      <c r="A60" s="24" t="s">
        <v>106</v>
      </c>
      <c r="B60" s="27" t="s">
        <v>109</v>
      </c>
      <c r="C60" s="66"/>
      <c r="D60" s="66"/>
      <c r="E60" s="66"/>
      <c r="F60" s="66"/>
      <c r="G60" s="66"/>
      <c r="H60" s="29"/>
      <c r="I60" s="29"/>
      <c r="J60" s="29"/>
      <c r="K60" s="29"/>
      <c r="L60" s="30"/>
      <c r="M60" s="82"/>
      <c r="N60" s="29"/>
    </row>
    <row r="61" spans="1:15" s="2" customFormat="1" ht="20.100000000000001" customHeight="1">
      <c r="A61" s="70" t="s">
        <v>110</v>
      </c>
      <c r="B61" s="70"/>
      <c r="C61" s="16">
        <f>C17+C24</f>
        <v>110</v>
      </c>
      <c r="D61" s="16">
        <f t="shared" ref="D61:M61" si="11">D17+D24</f>
        <v>3190</v>
      </c>
      <c r="E61" s="16">
        <f t="shared" si="11"/>
        <v>736</v>
      </c>
      <c r="F61" s="16">
        <f t="shared" si="11"/>
        <v>2328</v>
      </c>
      <c r="G61" s="16">
        <f t="shared" si="11"/>
        <v>126</v>
      </c>
      <c r="H61" s="16">
        <f t="shared" si="11"/>
        <v>510</v>
      </c>
      <c r="I61" s="16">
        <f t="shared" si="11"/>
        <v>445</v>
      </c>
      <c r="J61" s="16">
        <f t="shared" si="11"/>
        <v>760</v>
      </c>
      <c r="K61" s="16">
        <f t="shared" si="11"/>
        <v>445</v>
      </c>
      <c r="L61" s="16">
        <f t="shared" si="11"/>
        <v>745</v>
      </c>
      <c r="M61" s="16">
        <f t="shared" si="11"/>
        <v>165</v>
      </c>
      <c r="N61" s="47">
        <f>SUM(N24:N60)</f>
        <v>120</v>
      </c>
    </row>
    <row r="62" spans="1:15" s="5" customFormat="1" ht="21.75" customHeight="1">
      <c r="A62" s="37"/>
      <c r="B62" s="37"/>
      <c r="C62" s="37"/>
      <c r="D62" s="37"/>
      <c r="E62" s="37"/>
      <c r="F62" s="37"/>
      <c r="G62" s="37"/>
    </row>
    <row r="63" spans="1:15" s="5" customFormat="1" ht="15.75" customHeight="1">
      <c r="A63" s="37"/>
      <c r="B63" s="37"/>
      <c r="C63" s="37"/>
      <c r="D63" s="71" t="s">
        <v>111</v>
      </c>
      <c r="E63" s="71"/>
      <c r="F63" s="71"/>
      <c r="G63" s="71"/>
      <c r="H63" s="71"/>
      <c r="I63" s="71"/>
      <c r="J63" s="71"/>
      <c r="K63" s="71"/>
      <c r="N63" s="48"/>
    </row>
    <row r="64" spans="1:15" s="5" customFormat="1" ht="21.75" customHeight="1">
      <c r="A64" s="37"/>
      <c r="B64" s="38" t="s">
        <v>112</v>
      </c>
      <c r="C64" s="72" t="s">
        <v>113</v>
      </c>
      <c r="D64" s="72"/>
      <c r="E64" s="72"/>
      <c r="F64" s="72"/>
      <c r="G64" s="39"/>
      <c r="H64" s="39"/>
      <c r="I64" s="72" t="s">
        <v>114</v>
      </c>
      <c r="J64" s="72"/>
      <c r="K64" s="72"/>
      <c r="L64" s="72"/>
    </row>
    <row r="65" spans="1:13" s="5" customFormat="1" ht="21.75" customHeight="1">
      <c r="A65" s="37"/>
      <c r="B65" s="37"/>
      <c r="C65" s="37"/>
      <c r="D65" s="37"/>
      <c r="E65" s="37"/>
      <c r="F65" s="37"/>
    </row>
    <row r="66" spans="1:13" s="5" customFormat="1" ht="18.75" customHeight="1">
      <c r="A66" s="37"/>
      <c r="B66" s="37"/>
      <c r="C66" s="37"/>
      <c r="D66" s="37"/>
      <c r="E66" s="37"/>
      <c r="F66" s="37"/>
    </row>
    <row r="67" spans="1:13" s="6" customFormat="1" ht="21.75" customHeight="1">
      <c r="A67" s="37"/>
      <c r="B67" s="37"/>
      <c r="C67" s="37"/>
      <c r="D67" s="37"/>
      <c r="E67" s="37"/>
      <c r="F67" s="37"/>
      <c r="G67" s="5"/>
      <c r="H67" s="5"/>
      <c r="I67" s="5"/>
      <c r="J67" s="5"/>
      <c r="K67" s="5"/>
      <c r="L67" s="5"/>
      <c r="M67" s="5"/>
    </row>
    <row r="68" spans="1:13">
      <c r="A68" s="37"/>
      <c r="B68" s="55" t="s">
        <v>115</v>
      </c>
      <c r="C68" s="65" t="s">
        <v>116</v>
      </c>
      <c r="D68" s="65"/>
      <c r="E68" s="65"/>
      <c r="F68" s="65"/>
      <c r="G68" s="56"/>
      <c r="H68" s="56"/>
      <c r="I68" s="65" t="s">
        <v>117</v>
      </c>
      <c r="J68" s="65"/>
      <c r="K68" s="65"/>
      <c r="L68" s="65"/>
      <c r="M68" s="6"/>
    </row>
    <row r="69" spans="1:13" s="7" customFormat="1">
      <c r="A69" s="9"/>
      <c r="B69" s="10"/>
      <c r="C69" s="10"/>
      <c r="D69" s="9"/>
      <c r="E69" s="57"/>
      <c r="F69" s="57"/>
      <c r="G69" s="57"/>
      <c r="H69" s="9"/>
      <c r="I69" s="9"/>
      <c r="J69" s="9"/>
      <c r="K69" s="9"/>
      <c r="L69" s="9"/>
      <c r="M69" s="9"/>
    </row>
    <row r="70" spans="1:13" ht="36.75" customHeight="1">
      <c r="A70" s="7"/>
      <c r="B70" s="58"/>
      <c r="C70" s="58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s="8" customFormat="1">
      <c r="A71" s="9"/>
      <c r="B71" s="59"/>
      <c r="C71" s="5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>
      <c r="A72" s="8"/>
      <c r="B72" s="60"/>
      <c r="C72" s="60"/>
      <c r="D72" s="8"/>
      <c r="E72" s="8"/>
      <c r="F72" s="8"/>
      <c r="G72" s="8"/>
      <c r="H72" s="8"/>
      <c r="I72" s="8"/>
      <c r="J72" s="8"/>
      <c r="K72" s="8"/>
      <c r="L72" s="8"/>
      <c r="M72" s="8"/>
    </row>
  </sheetData>
  <mergeCells count="29">
    <mergeCell ref="A1:M1"/>
    <mergeCell ref="A2:M2"/>
    <mergeCell ref="A4:M4"/>
    <mergeCell ref="A5:M5"/>
    <mergeCell ref="A6:M6"/>
    <mergeCell ref="A61:B61"/>
    <mergeCell ref="D63:K63"/>
    <mergeCell ref="C64:F64"/>
    <mergeCell ref="I64:L64"/>
    <mergeCell ref="C8:M8"/>
    <mergeCell ref="C9:M9"/>
    <mergeCell ref="C10:M10"/>
    <mergeCell ref="C11:M11"/>
    <mergeCell ref="D14:G14"/>
    <mergeCell ref="A14:A16"/>
    <mergeCell ref="B14:B16"/>
    <mergeCell ref="C14:C16"/>
    <mergeCell ref="C58:C60"/>
    <mergeCell ref="D15:D16"/>
    <mergeCell ref="D58:D60"/>
    <mergeCell ref="M58:M60"/>
    <mergeCell ref="N14:N15"/>
    <mergeCell ref="H14:M15"/>
    <mergeCell ref="C68:F68"/>
    <mergeCell ref="I68:L68"/>
    <mergeCell ref="E58:E60"/>
    <mergeCell ref="F58:F60"/>
    <mergeCell ref="G58:G60"/>
    <mergeCell ref="E15:G15"/>
  </mergeCells>
  <pageMargins left="0.48" right="0.37" top="0.43" bottom="0.46" header="0.48" footer="0.15748031496063"/>
  <pageSetup paperSize="9" orientation="portrait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28" workbookViewId="0">
      <selection activeCell="L43" sqref="L43"/>
    </sheetView>
  </sheetViews>
  <sheetFormatPr defaultColWidth="9" defaultRowHeight="15.75"/>
  <cols>
    <col min="1" max="1" width="7.25" style="86" customWidth="1"/>
    <col min="2" max="2" width="28.5" style="89" customWidth="1"/>
    <col min="3" max="3" width="6.5" style="89" customWidth="1"/>
    <col min="4" max="4" width="6.25" style="86" customWidth="1"/>
    <col min="5" max="5" width="5" style="86" customWidth="1"/>
    <col min="6" max="6" width="6.25" style="86" customWidth="1"/>
    <col min="7" max="9" width="5.875" style="86" customWidth="1"/>
    <col min="10" max="10" width="5.5" style="86" customWidth="1"/>
    <col min="11" max="11" width="5.75" style="86" customWidth="1"/>
    <col min="12" max="12" width="9.625" style="86" customWidth="1"/>
    <col min="13" max="13" width="9.25" style="86" customWidth="1"/>
    <col min="14" max="14" width="9.125" style="86" customWidth="1"/>
    <col min="15" max="249" width="9" style="86"/>
    <col min="250" max="250" width="6.375" style="86" customWidth="1"/>
    <col min="251" max="251" width="23.75" style="86" customWidth="1"/>
    <col min="252" max="252" width="5.125" style="86" customWidth="1"/>
    <col min="253" max="253" width="5.5" style="86" customWidth="1"/>
    <col min="254" max="254" width="5" style="86" customWidth="1"/>
    <col min="255" max="256" width="5.25" style="86" customWidth="1"/>
    <col min="257" max="257" width="4.75" style="86" customWidth="1"/>
    <col min="258" max="258" width="5" style="86" customWidth="1"/>
    <col min="259" max="259" width="4.875" style="86" customWidth="1"/>
    <col min="260" max="260" width="4.75" style="86" customWidth="1"/>
    <col min="261" max="262" width="4.875" style="86" customWidth="1"/>
    <col min="263" max="263" width="9.25" style="86" customWidth="1"/>
    <col min="264" max="264" width="8.625" style="86" customWidth="1"/>
    <col min="265" max="265" width="9" style="86"/>
    <col min="266" max="266" width="8.625" style="86" customWidth="1"/>
    <col min="267" max="267" width="9.125" style="86" customWidth="1"/>
    <col min="268" max="268" width="9.625" style="86" customWidth="1"/>
    <col min="269" max="269" width="9.25" style="86" customWidth="1"/>
    <col min="270" max="270" width="9.125" style="86" customWidth="1"/>
    <col min="271" max="505" width="9" style="86"/>
    <col min="506" max="506" width="6.375" style="86" customWidth="1"/>
    <col min="507" max="507" width="23.75" style="86" customWidth="1"/>
    <col min="508" max="508" width="5.125" style="86" customWidth="1"/>
    <col min="509" max="509" width="5.5" style="86" customWidth="1"/>
    <col min="510" max="510" width="5" style="86" customWidth="1"/>
    <col min="511" max="512" width="5.25" style="86" customWidth="1"/>
    <col min="513" max="513" width="4.75" style="86" customWidth="1"/>
    <col min="514" max="514" width="5" style="86" customWidth="1"/>
    <col min="515" max="515" width="4.875" style="86" customWidth="1"/>
    <col min="516" max="516" width="4.75" style="86" customWidth="1"/>
    <col min="517" max="518" width="4.875" style="86" customWidth="1"/>
    <col min="519" max="519" width="9.25" style="86" customWidth="1"/>
    <col min="520" max="520" width="8.625" style="86" customWidth="1"/>
    <col min="521" max="521" width="9" style="86"/>
    <col min="522" max="522" width="8.625" style="86" customWidth="1"/>
    <col min="523" max="523" width="9.125" style="86" customWidth="1"/>
    <col min="524" max="524" width="9.625" style="86" customWidth="1"/>
    <col min="525" max="525" width="9.25" style="86" customWidth="1"/>
    <col min="526" max="526" width="9.125" style="86" customWidth="1"/>
    <col min="527" max="761" width="9" style="86"/>
    <col min="762" max="762" width="6.375" style="86" customWidth="1"/>
    <col min="763" max="763" width="23.75" style="86" customWidth="1"/>
    <col min="764" max="764" width="5.125" style="86" customWidth="1"/>
    <col min="765" max="765" width="5.5" style="86" customWidth="1"/>
    <col min="766" max="766" width="5" style="86" customWidth="1"/>
    <col min="767" max="768" width="5.25" style="86" customWidth="1"/>
    <col min="769" max="769" width="4.75" style="86" customWidth="1"/>
    <col min="770" max="770" width="5" style="86" customWidth="1"/>
    <col min="771" max="771" width="4.875" style="86" customWidth="1"/>
    <col min="772" max="772" width="4.75" style="86" customWidth="1"/>
    <col min="773" max="774" width="4.875" style="86" customWidth="1"/>
    <col min="775" max="775" width="9.25" style="86" customWidth="1"/>
    <col min="776" max="776" width="8.625" style="86" customWidth="1"/>
    <col min="777" max="777" width="9" style="86"/>
    <col min="778" max="778" width="8.625" style="86" customWidth="1"/>
    <col min="779" max="779" width="9.125" style="86" customWidth="1"/>
    <col min="780" max="780" width="9.625" style="86" customWidth="1"/>
    <col min="781" max="781" width="9.25" style="86" customWidth="1"/>
    <col min="782" max="782" width="9.125" style="86" customWidth="1"/>
    <col min="783" max="1017" width="9" style="86"/>
    <col min="1018" max="1018" width="6.375" style="86" customWidth="1"/>
    <col min="1019" max="1019" width="23.75" style="86" customWidth="1"/>
    <col min="1020" max="1020" width="5.125" style="86" customWidth="1"/>
    <col min="1021" max="1021" width="5.5" style="86" customWidth="1"/>
    <col min="1022" max="1022" width="5" style="86" customWidth="1"/>
    <col min="1023" max="1024" width="5.25" style="86" customWidth="1"/>
    <col min="1025" max="1025" width="4.75" style="86" customWidth="1"/>
    <col min="1026" max="1026" width="5" style="86" customWidth="1"/>
    <col min="1027" max="1027" width="4.875" style="86" customWidth="1"/>
    <col min="1028" max="1028" width="4.75" style="86" customWidth="1"/>
    <col min="1029" max="1030" width="4.875" style="86" customWidth="1"/>
    <col min="1031" max="1031" width="9.25" style="86" customWidth="1"/>
    <col min="1032" max="1032" width="8.625" style="86" customWidth="1"/>
    <col min="1033" max="1033" width="9" style="86"/>
    <col min="1034" max="1034" width="8.625" style="86" customWidth="1"/>
    <col min="1035" max="1035" width="9.125" style="86" customWidth="1"/>
    <col min="1036" max="1036" width="9.625" style="86" customWidth="1"/>
    <col min="1037" max="1037" width="9.25" style="86" customWidth="1"/>
    <col min="1038" max="1038" width="9.125" style="86" customWidth="1"/>
    <col min="1039" max="1273" width="9" style="86"/>
    <col min="1274" max="1274" width="6.375" style="86" customWidth="1"/>
    <col min="1275" max="1275" width="23.75" style="86" customWidth="1"/>
    <col min="1276" max="1276" width="5.125" style="86" customWidth="1"/>
    <col min="1277" max="1277" width="5.5" style="86" customWidth="1"/>
    <col min="1278" max="1278" width="5" style="86" customWidth="1"/>
    <col min="1279" max="1280" width="5.25" style="86" customWidth="1"/>
    <col min="1281" max="1281" width="4.75" style="86" customWidth="1"/>
    <col min="1282" max="1282" width="5" style="86" customWidth="1"/>
    <col min="1283" max="1283" width="4.875" style="86" customWidth="1"/>
    <col min="1284" max="1284" width="4.75" style="86" customWidth="1"/>
    <col min="1285" max="1286" width="4.875" style="86" customWidth="1"/>
    <col min="1287" max="1287" width="9.25" style="86" customWidth="1"/>
    <col min="1288" max="1288" width="8.625" style="86" customWidth="1"/>
    <col min="1289" max="1289" width="9" style="86"/>
    <col min="1290" max="1290" width="8.625" style="86" customWidth="1"/>
    <col min="1291" max="1291" width="9.125" style="86" customWidth="1"/>
    <col min="1292" max="1292" width="9.625" style="86" customWidth="1"/>
    <col min="1293" max="1293" width="9.25" style="86" customWidth="1"/>
    <col min="1294" max="1294" width="9.125" style="86" customWidth="1"/>
    <col min="1295" max="1529" width="9" style="86"/>
    <col min="1530" max="1530" width="6.375" style="86" customWidth="1"/>
    <col min="1531" max="1531" width="23.75" style="86" customWidth="1"/>
    <col min="1532" max="1532" width="5.125" style="86" customWidth="1"/>
    <col min="1533" max="1533" width="5.5" style="86" customWidth="1"/>
    <col min="1534" max="1534" width="5" style="86" customWidth="1"/>
    <col min="1535" max="1536" width="5.25" style="86" customWidth="1"/>
    <col min="1537" max="1537" width="4.75" style="86" customWidth="1"/>
    <col min="1538" max="1538" width="5" style="86" customWidth="1"/>
    <col min="1539" max="1539" width="4.875" style="86" customWidth="1"/>
    <col min="1540" max="1540" width="4.75" style="86" customWidth="1"/>
    <col min="1541" max="1542" width="4.875" style="86" customWidth="1"/>
    <col min="1543" max="1543" width="9.25" style="86" customWidth="1"/>
    <col min="1544" max="1544" width="8.625" style="86" customWidth="1"/>
    <col min="1545" max="1545" width="9" style="86"/>
    <col min="1546" max="1546" width="8.625" style="86" customWidth="1"/>
    <col min="1547" max="1547" width="9.125" style="86" customWidth="1"/>
    <col min="1548" max="1548" width="9.625" style="86" customWidth="1"/>
    <col min="1549" max="1549" width="9.25" style="86" customWidth="1"/>
    <col min="1550" max="1550" width="9.125" style="86" customWidth="1"/>
    <col min="1551" max="1785" width="9" style="86"/>
    <col min="1786" max="1786" width="6.375" style="86" customWidth="1"/>
    <col min="1787" max="1787" width="23.75" style="86" customWidth="1"/>
    <col min="1788" max="1788" width="5.125" style="86" customWidth="1"/>
    <col min="1789" max="1789" width="5.5" style="86" customWidth="1"/>
    <col min="1790" max="1790" width="5" style="86" customWidth="1"/>
    <col min="1791" max="1792" width="5.25" style="86" customWidth="1"/>
    <col min="1793" max="1793" width="4.75" style="86" customWidth="1"/>
    <col min="1794" max="1794" width="5" style="86" customWidth="1"/>
    <col min="1795" max="1795" width="4.875" style="86" customWidth="1"/>
    <col min="1796" max="1796" width="4.75" style="86" customWidth="1"/>
    <col min="1797" max="1798" width="4.875" style="86" customWidth="1"/>
    <col min="1799" max="1799" width="9.25" style="86" customWidth="1"/>
    <col min="1800" max="1800" width="8.625" style="86" customWidth="1"/>
    <col min="1801" max="1801" width="9" style="86"/>
    <col min="1802" max="1802" width="8.625" style="86" customWidth="1"/>
    <col min="1803" max="1803" width="9.125" style="86" customWidth="1"/>
    <col min="1804" max="1804" width="9.625" style="86" customWidth="1"/>
    <col min="1805" max="1805" width="9.25" style="86" customWidth="1"/>
    <col min="1806" max="1806" width="9.125" style="86" customWidth="1"/>
    <col min="1807" max="2041" width="9" style="86"/>
    <col min="2042" max="2042" width="6.375" style="86" customWidth="1"/>
    <col min="2043" max="2043" width="23.75" style="86" customWidth="1"/>
    <col min="2044" max="2044" width="5.125" style="86" customWidth="1"/>
    <col min="2045" max="2045" width="5.5" style="86" customWidth="1"/>
    <col min="2046" max="2046" width="5" style="86" customWidth="1"/>
    <col min="2047" max="2048" width="5.25" style="86" customWidth="1"/>
    <col min="2049" max="2049" width="4.75" style="86" customWidth="1"/>
    <col min="2050" max="2050" width="5" style="86" customWidth="1"/>
    <col min="2051" max="2051" width="4.875" style="86" customWidth="1"/>
    <col min="2052" max="2052" width="4.75" style="86" customWidth="1"/>
    <col min="2053" max="2054" width="4.875" style="86" customWidth="1"/>
    <col min="2055" max="2055" width="9.25" style="86" customWidth="1"/>
    <col min="2056" max="2056" width="8.625" style="86" customWidth="1"/>
    <col min="2057" max="2057" width="9" style="86"/>
    <col min="2058" max="2058" width="8.625" style="86" customWidth="1"/>
    <col min="2059" max="2059" width="9.125" style="86" customWidth="1"/>
    <col min="2060" max="2060" width="9.625" style="86" customWidth="1"/>
    <col min="2061" max="2061" width="9.25" style="86" customWidth="1"/>
    <col min="2062" max="2062" width="9.125" style="86" customWidth="1"/>
    <col min="2063" max="2297" width="9" style="86"/>
    <col min="2298" max="2298" width="6.375" style="86" customWidth="1"/>
    <col min="2299" max="2299" width="23.75" style="86" customWidth="1"/>
    <col min="2300" max="2300" width="5.125" style="86" customWidth="1"/>
    <col min="2301" max="2301" width="5.5" style="86" customWidth="1"/>
    <col min="2302" max="2302" width="5" style="86" customWidth="1"/>
    <col min="2303" max="2304" width="5.25" style="86" customWidth="1"/>
    <col min="2305" max="2305" width="4.75" style="86" customWidth="1"/>
    <col min="2306" max="2306" width="5" style="86" customWidth="1"/>
    <col min="2307" max="2307" width="4.875" style="86" customWidth="1"/>
    <col min="2308" max="2308" width="4.75" style="86" customWidth="1"/>
    <col min="2309" max="2310" width="4.875" style="86" customWidth="1"/>
    <col min="2311" max="2311" width="9.25" style="86" customWidth="1"/>
    <col min="2312" max="2312" width="8.625" style="86" customWidth="1"/>
    <col min="2313" max="2313" width="9" style="86"/>
    <col min="2314" max="2314" width="8.625" style="86" customWidth="1"/>
    <col min="2315" max="2315" width="9.125" style="86" customWidth="1"/>
    <col min="2316" max="2316" width="9.625" style="86" customWidth="1"/>
    <col min="2317" max="2317" width="9.25" style="86" customWidth="1"/>
    <col min="2318" max="2318" width="9.125" style="86" customWidth="1"/>
    <col min="2319" max="2553" width="9" style="86"/>
    <col min="2554" max="2554" width="6.375" style="86" customWidth="1"/>
    <col min="2555" max="2555" width="23.75" style="86" customWidth="1"/>
    <col min="2556" max="2556" width="5.125" style="86" customWidth="1"/>
    <col min="2557" max="2557" width="5.5" style="86" customWidth="1"/>
    <col min="2558" max="2558" width="5" style="86" customWidth="1"/>
    <col min="2559" max="2560" width="5.25" style="86" customWidth="1"/>
    <col min="2561" max="2561" width="4.75" style="86" customWidth="1"/>
    <col min="2562" max="2562" width="5" style="86" customWidth="1"/>
    <col min="2563" max="2563" width="4.875" style="86" customWidth="1"/>
    <col min="2564" max="2564" width="4.75" style="86" customWidth="1"/>
    <col min="2565" max="2566" width="4.875" style="86" customWidth="1"/>
    <col min="2567" max="2567" width="9.25" style="86" customWidth="1"/>
    <col min="2568" max="2568" width="8.625" style="86" customWidth="1"/>
    <col min="2569" max="2569" width="9" style="86"/>
    <col min="2570" max="2570" width="8.625" style="86" customWidth="1"/>
    <col min="2571" max="2571" width="9.125" style="86" customWidth="1"/>
    <col min="2572" max="2572" width="9.625" style="86" customWidth="1"/>
    <col min="2573" max="2573" width="9.25" style="86" customWidth="1"/>
    <col min="2574" max="2574" width="9.125" style="86" customWidth="1"/>
    <col min="2575" max="2809" width="9" style="86"/>
    <col min="2810" max="2810" width="6.375" style="86" customWidth="1"/>
    <col min="2811" max="2811" width="23.75" style="86" customWidth="1"/>
    <col min="2812" max="2812" width="5.125" style="86" customWidth="1"/>
    <col min="2813" max="2813" width="5.5" style="86" customWidth="1"/>
    <col min="2814" max="2814" width="5" style="86" customWidth="1"/>
    <col min="2815" max="2816" width="5.25" style="86" customWidth="1"/>
    <col min="2817" max="2817" width="4.75" style="86" customWidth="1"/>
    <col min="2818" max="2818" width="5" style="86" customWidth="1"/>
    <col min="2819" max="2819" width="4.875" style="86" customWidth="1"/>
    <col min="2820" max="2820" width="4.75" style="86" customWidth="1"/>
    <col min="2821" max="2822" width="4.875" style="86" customWidth="1"/>
    <col min="2823" max="2823" width="9.25" style="86" customWidth="1"/>
    <col min="2824" max="2824" width="8.625" style="86" customWidth="1"/>
    <col min="2825" max="2825" width="9" style="86"/>
    <col min="2826" max="2826" width="8.625" style="86" customWidth="1"/>
    <col min="2827" max="2827" width="9.125" style="86" customWidth="1"/>
    <col min="2828" max="2828" width="9.625" style="86" customWidth="1"/>
    <col min="2829" max="2829" width="9.25" style="86" customWidth="1"/>
    <col min="2830" max="2830" width="9.125" style="86" customWidth="1"/>
    <col min="2831" max="3065" width="9" style="86"/>
    <col min="3066" max="3066" width="6.375" style="86" customWidth="1"/>
    <col min="3067" max="3067" width="23.75" style="86" customWidth="1"/>
    <col min="3068" max="3068" width="5.125" style="86" customWidth="1"/>
    <col min="3069" max="3069" width="5.5" style="86" customWidth="1"/>
    <col min="3070" max="3070" width="5" style="86" customWidth="1"/>
    <col min="3071" max="3072" width="5.25" style="86" customWidth="1"/>
    <col min="3073" max="3073" width="4.75" style="86" customWidth="1"/>
    <col min="3074" max="3074" width="5" style="86" customWidth="1"/>
    <col min="3075" max="3075" width="4.875" style="86" customWidth="1"/>
    <col min="3076" max="3076" width="4.75" style="86" customWidth="1"/>
    <col min="3077" max="3078" width="4.875" style="86" customWidth="1"/>
    <col min="3079" max="3079" width="9.25" style="86" customWidth="1"/>
    <col min="3080" max="3080" width="8.625" style="86" customWidth="1"/>
    <col min="3081" max="3081" width="9" style="86"/>
    <col min="3082" max="3082" width="8.625" style="86" customWidth="1"/>
    <col min="3083" max="3083" width="9.125" style="86" customWidth="1"/>
    <col min="3084" max="3084" width="9.625" style="86" customWidth="1"/>
    <col min="3085" max="3085" width="9.25" style="86" customWidth="1"/>
    <col min="3086" max="3086" width="9.125" style="86" customWidth="1"/>
    <col min="3087" max="3321" width="9" style="86"/>
    <col min="3322" max="3322" width="6.375" style="86" customWidth="1"/>
    <col min="3323" max="3323" width="23.75" style="86" customWidth="1"/>
    <col min="3324" max="3324" width="5.125" style="86" customWidth="1"/>
    <col min="3325" max="3325" width="5.5" style="86" customWidth="1"/>
    <col min="3326" max="3326" width="5" style="86" customWidth="1"/>
    <col min="3327" max="3328" width="5.25" style="86" customWidth="1"/>
    <col min="3329" max="3329" width="4.75" style="86" customWidth="1"/>
    <col min="3330" max="3330" width="5" style="86" customWidth="1"/>
    <col min="3331" max="3331" width="4.875" style="86" customWidth="1"/>
    <col min="3332" max="3332" width="4.75" style="86" customWidth="1"/>
    <col min="3333" max="3334" width="4.875" style="86" customWidth="1"/>
    <col min="3335" max="3335" width="9.25" style="86" customWidth="1"/>
    <col min="3336" max="3336" width="8.625" style="86" customWidth="1"/>
    <col min="3337" max="3337" width="9" style="86"/>
    <col min="3338" max="3338" width="8.625" style="86" customWidth="1"/>
    <col min="3339" max="3339" width="9.125" style="86" customWidth="1"/>
    <col min="3340" max="3340" width="9.625" style="86" customWidth="1"/>
    <col min="3341" max="3341" width="9.25" style="86" customWidth="1"/>
    <col min="3342" max="3342" width="9.125" style="86" customWidth="1"/>
    <col min="3343" max="3577" width="9" style="86"/>
    <col min="3578" max="3578" width="6.375" style="86" customWidth="1"/>
    <col min="3579" max="3579" width="23.75" style="86" customWidth="1"/>
    <col min="3580" max="3580" width="5.125" style="86" customWidth="1"/>
    <col min="3581" max="3581" width="5.5" style="86" customWidth="1"/>
    <col min="3582" max="3582" width="5" style="86" customWidth="1"/>
    <col min="3583" max="3584" width="5.25" style="86" customWidth="1"/>
    <col min="3585" max="3585" width="4.75" style="86" customWidth="1"/>
    <col min="3586" max="3586" width="5" style="86" customWidth="1"/>
    <col min="3587" max="3587" width="4.875" style="86" customWidth="1"/>
    <col min="3588" max="3588" width="4.75" style="86" customWidth="1"/>
    <col min="3589" max="3590" width="4.875" style="86" customWidth="1"/>
    <col min="3591" max="3591" width="9.25" style="86" customWidth="1"/>
    <col min="3592" max="3592" width="8.625" style="86" customWidth="1"/>
    <col min="3593" max="3593" width="9" style="86"/>
    <col min="3594" max="3594" width="8.625" style="86" customWidth="1"/>
    <col min="3595" max="3595" width="9.125" style="86" customWidth="1"/>
    <col min="3596" max="3596" width="9.625" style="86" customWidth="1"/>
    <col min="3597" max="3597" width="9.25" style="86" customWidth="1"/>
    <col min="3598" max="3598" width="9.125" style="86" customWidth="1"/>
    <col min="3599" max="3833" width="9" style="86"/>
    <col min="3834" max="3834" width="6.375" style="86" customWidth="1"/>
    <col min="3835" max="3835" width="23.75" style="86" customWidth="1"/>
    <col min="3836" max="3836" width="5.125" style="86" customWidth="1"/>
    <col min="3837" max="3837" width="5.5" style="86" customWidth="1"/>
    <col min="3838" max="3838" width="5" style="86" customWidth="1"/>
    <col min="3839" max="3840" width="5.25" style="86" customWidth="1"/>
    <col min="3841" max="3841" width="4.75" style="86" customWidth="1"/>
    <col min="3842" max="3842" width="5" style="86" customWidth="1"/>
    <col min="3843" max="3843" width="4.875" style="86" customWidth="1"/>
    <col min="3844" max="3844" width="4.75" style="86" customWidth="1"/>
    <col min="3845" max="3846" width="4.875" style="86" customWidth="1"/>
    <col min="3847" max="3847" width="9.25" style="86" customWidth="1"/>
    <col min="3848" max="3848" width="8.625" style="86" customWidth="1"/>
    <col min="3849" max="3849" width="9" style="86"/>
    <col min="3850" max="3850" width="8.625" style="86" customWidth="1"/>
    <col min="3851" max="3851" width="9.125" style="86" customWidth="1"/>
    <col min="3852" max="3852" width="9.625" style="86" customWidth="1"/>
    <col min="3853" max="3853" width="9.25" style="86" customWidth="1"/>
    <col min="3854" max="3854" width="9.125" style="86" customWidth="1"/>
    <col min="3855" max="4089" width="9" style="86"/>
    <col min="4090" max="4090" width="6.375" style="86" customWidth="1"/>
    <col min="4091" max="4091" width="23.75" style="86" customWidth="1"/>
    <col min="4092" max="4092" width="5.125" style="86" customWidth="1"/>
    <col min="4093" max="4093" width="5.5" style="86" customWidth="1"/>
    <col min="4094" max="4094" width="5" style="86" customWidth="1"/>
    <col min="4095" max="4096" width="5.25" style="86" customWidth="1"/>
    <col min="4097" max="4097" width="4.75" style="86" customWidth="1"/>
    <col min="4098" max="4098" width="5" style="86" customWidth="1"/>
    <col min="4099" max="4099" width="4.875" style="86" customWidth="1"/>
    <col min="4100" max="4100" width="4.75" style="86" customWidth="1"/>
    <col min="4101" max="4102" width="4.875" style="86" customWidth="1"/>
    <col min="4103" max="4103" width="9.25" style="86" customWidth="1"/>
    <col min="4104" max="4104" width="8.625" style="86" customWidth="1"/>
    <col min="4105" max="4105" width="9" style="86"/>
    <col min="4106" max="4106" width="8.625" style="86" customWidth="1"/>
    <col min="4107" max="4107" width="9.125" style="86" customWidth="1"/>
    <col min="4108" max="4108" width="9.625" style="86" customWidth="1"/>
    <col min="4109" max="4109" width="9.25" style="86" customWidth="1"/>
    <col min="4110" max="4110" width="9.125" style="86" customWidth="1"/>
    <col min="4111" max="4345" width="9" style="86"/>
    <col min="4346" max="4346" width="6.375" style="86" customWidth="1"/>
    <col min="4347" max="4347" width="23.75" style="86" customWidth="1"/>
    <col min="4348" max="4348" width="5.125" style="86" customWidth="1"/>
    <col min="4349" max="4349" width="5.5" style="86" customWidth="1"/>
    <col min="4350" max="4350" width="5" style="86" customWidth="1"/>
    <col min="4351" max="4352" width="5.25" style="86" customWidth="1"/>
    <col min="4353" max="4353" width="4.75" style="86" customWidth="1"/>
    <col min="4354" max="4354" width="5" style="86" customWidth="1"/>
    <col min="4355" max="4355" width="4.875" style="86" customWidth="1"/>
    <col min="4356" max="4356" width="4.75" style="86" customWidth="1"/>
    <col min="4357" max="4358" width="4.875" style="86" customWidth="1"/>
    <col min="4359" max="4359" width="9.25" style="86" customWidth="1"/>
    <col min="4360" max="4360" width="8.625" style="86" customWidth="1"/>
    <col min="4361" max="4361" width="9" style="86"/>
    <col min="4362" max="4362" width="8.625" style="86" customWidth="1"/>
    <col min="4363" max="4363" width="9.125" style="86" customWidth="1"/>
    <col min="4364" max="4364" width="9.625" style="86" customWidth="1"/>
    <col min="4365" max="4365" width="9.25" style="86" customWidth="1"/>
    <col min="4366" max="4366" width="9.125" style="86" customWidth="1"/>
    <col min="4367" max="4601" width="9" style="86"/>
    <col min="4602" max="4602" width="6.375" style="86" customWidth="1"/>
    <col min="4603" max="4603" width="23.75" style="86" customWidth="1"/>
    <col min="4604" max="4604" width="5.125" style="86" customWidth="1"/>
    <col min="4605" max="4605" width="5.5" style="86" customWidth="1"/>
    <col min="4606" max="4606" width="5" style="86" customWidth="1"/>
    <col min="4607" max="4608" width="5.25" style="86" customWidth="1"/>
    <col min="4609" max="4609" width="4.75" style="86" customWidth="1"/>
    <col min="4610" max="4610" width="5" style="86" customWidth="1"/>
    <col min="4611" max="4611" width="4.875" style="86" customWidth="1"/>
    <col min="4612" max="4612" width="4.75" style="86" customWidth="1"/>
    <col min="4613" max="4614" width="4.875" style="86" customWidth="1"/>
    <col min="4615" max="4615" width="9.25" style="86" customWidth="1"/>
    <col min="4616" max="4616" width="8.625" style="86" customWidth="1"/>
    <col min="4617" max="4617" width="9" style="86"/>
    <col min="4618" max="4618" width="8.625" style="86" customWidth="1"/>
    <col min="4619" max="4619" width="9.125" style="86" customWidth="1"/>
    <col min="4620" max="4620" width="9.625" style="86" customWidth="1"/>
    <col min="4621" max="4621" width="9.25" style="86" customWidth="1"/>
    <col min="4622" max="4622" width="9.125" style="86" customWidth="1"/>
    <col min="4623" max="4857" width="9" style="86"/>
    <col min="4858" max="4858" width="6.375" style="86" customWidth="1"/>
    <col min="4859" max="4859" width="23.75" style="86" customWidth="1"/>
    <col min="4860" max="4860" width="5.125" style="86" customWidth="1"/>
    <col min="4861" max="4861" width="5.5" style="86" customWidth="1"/>
    <col min="4862" max="4862" width="5" style="86" customWidth="1"/>
    <col min="4863" max="4864" width="5.25" style="86" customWidth="1"/>
    <col min="4865" max="4865" width="4.75" style="86" customWidth="1"/>
    <col min="4866" max="4866" width="5" style="86" customWidth="1"/>
    <col min="4867" max="4867" width="4.875" style="86" customWidth="1"/>
    <col min="4868" max="4868" width="4.75" style="86" customWidth="1"/>
    <col min="4869" max="4870" width="4.875" style="86" customWidth="1"/>
    <col min="4871" max="4871" width="9.25" style="86" customWidth="1"/>
    <col min="4872" max="4872" width="8.625" style="86" customWidth="1"/>
    <col min="4873" max="4873" width="9" style="86"/>
    <col min="4874" max="4874" width="8.625" style="86" customWidth="1"/>
    <col min="4875" max="4875" width="9.125" style="86" customWidth="1"/>
    <col min="4876" max="4876" width="9.625" style="86" customWidth="1"/>
    <col min="4877" max="4877" width="9.25" style="86" customWidth="1"/>
    <col min="4878" max="4878" width="9.125" style="86" customWidth="1"/>
    <col min="4879" max="5113" width="9" style="86"/>
    <col min="5114" max="5114" width="6.375" style="86" customWidth="1"/>
    <col min="5115" max="5115" width="23.75" style="86" customWidth="1"/>
    <col min="5116" max="5116" width="5.125" style="86" customWidth="1"/>
    <col min="5117" max="5117" width="5.5" style="86" customWidth="1"/>
    <col min="5118" max="5118" width="5" style="86" customWidth="1"/>
    <col min="5119" max="5120" width="5.25" style="86" customWidth="1"/>
    <col min="5121" max="5121" width="4.75" style="86" customWidth="1"/>
    <col min="5122" max="5122" width="5" style="86" customWidth="1"/>
    <col min="5123" max="5123" width="4.875" style="86" customWidth="1"/>
    <col min="5124" max="5124" width="4.75" style="86" customWidth="1"/>
    <col min="5125" max="5126" width="4.875" style="86" customWidth="1"/>
    <col min="5127" max="5127" width="9.25" style="86" customWidth="1"/>
    <col min="5128" max="5128" width="8.625" style="86" customWidth="1"/>
    <col min="5129" max="5129" width="9" style="86"/>
    <col min="5130" max="5130" width="8.625" style="86" customWidth="1"/>
    <col min="5131" max="5131" width="9.125" style="86" customWidth="1"/>
    <col min="5132" max="5132" width="9.625" style="86" customWidth="1"/>
    <col min="5133" max="5133" width="9.25" style="86" customWidth="1"/>
    <col min="5134" max="5134" width="9.125" style="86" customWidth="1"/>
    <col min="5135" max="5369" width="9" style="86"/>
    <col min="5370" max="5370" width="6.375" style="86" customWidth="1"/>
    <col min="5371" max="5371" width="23.75" style="86" customWidth="1"/>
    <col min="5372" max="5372" width="5.125" style="86" customWidth="1"/>
    <col min="5373" max="5373" width="5.5" style="86" customWidth="1"/>
    <col min="5374" max="5374" width="5" style="86" customWidth="1"/>
    <col min="5375" max="5376" width="5.25" style="86" customWidth="1"/>
    <col min="5377" max="5377" width="4.75" style="86" customWidth="1"/>
    <col min="5378" max="5378" width="5" style="86" customWidth="1"/>
    <col min="5379" max="5379" width="4.875" style="86" customWidth="1"/>
    <col min="5380" max="5380" width="4.75" style="86" customWidth="1"/>
    <col min="5381" max="5382" width="4.875" style="86" customWidth="1"/>
    <col min="5383" max="5383" width="9.25" style="86" customWidth="1"/>
    <col min="5384" max="5384" width="8.625" style="86" customWidth="1"/>
    <col min="5385" max="5385" width="9" style="86"/>
    <col min="5386" max="5386" width="8.625" style="86" customWidth="1"/>
    <col min="5387" max="5387" width="9.125" style="86" customWidth="1"/>
    <col min="5388" max="5388" width="9.625" style="86" customWidth="1"/>
    <col min="5389" max="5389" width="9.25" style="86" customWidth="1"/>
    <col min="5390" max="5390" width="9.125" style="86" customWidth="1"/>
    <col min="5391" max="5625" width="9" style="86"/>
    <col min="5626" max="5626" width="6.375" style="86" customWidth="1"/>
    <col min="5627" max="5627" width="23.75" style="86" customWidth="1"/>
    <col min="5628" max="5628" width="5.125" style="86" customWidth="1"/>
    <col min="5629" max="5629" width="5.5" style="86" customWidth="1"/>
    <col min="5630" max="5630" width="5" style="86" customWidth="1"/>
    <col min="5631" max="5632" width="5.25" style="86" customWidth="1"/>
    <col min="5633" max="5633" width="4.75" style="86" customWidth="1"/>
    <col min="5634" max="5634" width="5" style="86" customWidth="1"/>
    <col min="5635" max="5635" width="4.875" style="86" customWidth="1"/>
    <col min="5636" max="5636" width="4.75" style="86" customWidth="1"/>
    <col min="5637" max="5638" width="4.875" style="86" customWidth="1"/>
    <col min="5639" max="5639" width="9.25" style="86" customWidth="1"/>
    <col min="5640" max="5640" width="8.625" style="86" customWidth="1"/>
    <col min="5641" max="5641" width="9" style="86"/>
    <col min="5642" max="5642" width="8.625" style="86" customWidth="1"/>
    <col min="5643" max="5643" width="9.125" style="86" customWidth="1"/>
    <col min="5644" max="5644" width="9.625" style="86" customWidth="1"/>
    <col min="5645" max="5645" width="9.25" style="86" customWidth="1"/>
    <col min="5646" max="5646" width="9.125" style="86" customWidth="1"/>
    <col min="5647" max="5881" width="9" style="86"/>
    <col min="5882" max="5882" width="6.375" style="86" customWidth="1"/>
    <col min="5883" max="5883" width="23.75" style="86" customWidth="1"/>
    <col min="5884" max="5884" width="5.125" style="86" customWidth="1"/>
    <col min="5885" max="5885" width="5.5" style="86" customWidth="1"/>
    <col min="5886" max="5886" width="5" style="86" customWidth="1"/>
    <col min="5887" max="5888" width="5.25" style="86" customWidth="1"/>
    <col min="5889" max="5889" width="4.75" style="86" customWidth="1"/>
    <col min="5890" max="5890" width="5" style="86" customWidth="1"/>
    <col min="5891" max="5891" width="4.875" style="86" customWidth="1"/>
    <col min="5892" max="5892" width="4.75" style="86" customWidth="1"/>
    <col min="5893" max="5894" width="4.875" style="86" customWidth="1"/>
    <col min="5895" max="5895" width="9.25" style="86" customWidth="1"/>
    <col min="5896" max="5896" width="8.625" style="86" customWidth="1"/>
    <col min="5897" max="5897" width="9" style="86"/>
    <col min="5898" max="5898" width="8.625" style="86" customWidth="1"/>
    <col min="5899" max="5899" width="9.125" style="86" customWidth="1"/>
    <col min="5900" max="5900" width="9.625" style="86" customWidth="1"/>
    <col min="5901" max="5901" width="9.25" style="86" customWidth="1"/>
    <col min="5902" max="5902" width="9.125" style="86" customWidth="1"/>
    <col min="5903" max="6137" width="9" style="86"/>
    <col min="6138" max="6138" width="6.375" style="86" customWidth="1"/>
    <col min="6139" max="6139" width="23.75" style="86" customWidth="1"/>
    <col min="6140" max="6140" width="5.125" style="86" customWidth="1"/>
    <col min="6141" max="6141" width="5.5" style="86" customWidth="1"/>
    <col min="6142" max="6142" width="5" style="86" customWidth="1"/>
    <col min="6143" max="6144" width="5.25" style="86" customWidth="1"/>
    <col min="6145" max="6145" width="4.75" style="86" customWidth="1"/>
    <col min="6146" max="6146" width="5" style="86" customWidth="1"/>
    <col min="6147" max="6147" width="4.875" style="86" customWidth="1"/>
    <col min="6148" max="6148" width="4.75" style="86" customWidth="1"/>
    <col min="6149" max="6150" width="4.875" style="86" customWidth="1"/>
    <col min="6151" max="6151" width="9.25" style="86" customWidth="1"/>
    <col min="6152" max="6152" width="8.625" style="86" customWidth="1"/>
    <col min="6153" max="6153" width="9" style="86"/>
    <col min="6154" max="6154" width="8.625" style="86" customWidth="1"/>
    <col min="6155" max="6155" width="9.125" style="86" customWidth="1"/>
    <col min="6156" max="6156" width="9.625" style="86" customWidth="1"/>
    <col min="6157" max="6157" width="9.25" style="86" customWidth="1"/>
    <col min="6158" max="6158" width="9.125" style="86" customWidth="1"/>
    <col min="6159" max="6393" width="9" style="86"/>
    <col min="6394" max="6394" width="6.375" style="86" customWidth="1"/>
    <col min="6395" max="6395" width="23.75" style="86" customWidth="1"/>
    <col min="6396" max="6396" width="5.125" style="86" customWidth="1"/>
    <col min="6397" max="6397" width="5.5" style="86" customWidth="1"/>
    <col min="6398" max="6398" width="5" style="86" customWidth="1"/>
    <col min="6399" max="6400" width="5.25" style="86" customWidth="1"/>
    <col min="6401" max="6401" width="4.75" style="86" customWidth="1"/>
    <col min="6402" max="6402" width="5" style="86" customWidth="1"/>
    <col min="6403" max="6403" width="4.875" style="86" customWidth="1"/>
    <col min="6404" max="6404" width="4.75" style="86" customWidth="1"/>
    <col min="6405" max="6406" width="4.875" style="86" customWidth="1"/>
    <col min="6407" max="6407" width="9.25" style="86" customWidth="1"/>
    <col min="6408" max="6408" width="8.625" style="86" customWidth="1"/>
    <col min="6409" max="6409" width="9" style="86"/>
    <col min="6410" max="6410" width="8.625" style="86" customWidth="1"/>
    <col min="6411" max="6411" width="9.125" style="86" customWidth="1"/>
    <col min="6412" max="6412" width="9.625" style="86" customWidth="1"/>
    <col min="6413" max="6413" width="9.25" style="86" customWidth="1"/>
    <col min="6414" max="6414" width="9.125" style="86" customWidth="1"/>
    <col min="6415" max="6649" width="9" style="86"/>
    <col min="6650" max="6650" width="6.375" style="86" customWidth="1"/>
    <col min="6651" max="6651" width="23.75" style="86" customWidth="1"/>
    <col min="6652" max="6652" width="5.125" style="86" customWidth="1"/>
    <col min="6653" max="6653" width="5.5" style="86" customWidth="1"/>
    <col min="6654" max="6654" width="5" style="86" customWidth="1"/>
    <col min="6655" max="6656" width="5.25" style="86" customWidth="1"/>
    <col min="6657" max="6657" width="4.75" style="86" customWidth="1"/>
    <col min="6658" max="6658" width="5" style="86" customWidth="1"/>
    <col min="6659" max="6659" width="4.875" style="86" customWidth="1"/>
    <col min="6660" max="6660" width="4.75" style="86" customWidth="1"/>
    <col min="6661" max="6662" width="4.875" style="86" customWidth="1"/>
    <col min="6663" max="6663" width="9.25" style="86" customWidth="1"/>
    <col min="6664" max="6664" width="8.625" style="86" customWidth="1"/>
    <col min="6665" max="6665" width="9" style="86"/>
    <col min="6666" max="6666" width="8.625" style="86" customWidth="1"/>
    <col min="6667" max="6667" width="9.125" style="86" customWidth="1"/>
    <col min="6668" max="6668" width="9.625" style="86" customWidth="1"/>
    <col min="6669" max="6669" width="9.25" style="86" customWidth="1"/>
    <col min="6670" max="6670" width="9.125" style="86" customWidth="1"/>
    <col min="6671" max="6905" width="9" style="86"/>
    <col min="6906" max="6906" width="6.375" style="86" customWidth="1"/>
    <col min="6907" max="6907" width="23.75" style="86" customWidth="1"/>
    <col min="6908" max="6908" width="5.125" style="86" customWidth="1"/>
    <col min="6909" max="6909" width="5.5" style="86" customWidth="1"/>
    <col min="6910" max="6910" width="5" style="86" customWidth="1"/>
    <col min="6911" max="6912" width="5.25" style="86" customWidth="1"/>
    <col min="6913" max="6913" width="4.75" style="86" customWidth="1"/>
    <col min="6914" max="6914" width="5" style="86" customWidth="1"/>
    <col min="6915" max="6915" width="4.875" style="86" customWidth="1"/>
    <col min="6916" max="6916" width="4.75" style="86" customWidth="1"/>
    <col min="6917" max="6918" width="4.875" style="86" customWidth="1"/>
    <col min="6919" max="6919" width="9.25" style="86" customWidth="1"/>
    <col min="6920" max="6920" width="8.625" style="86" customWidth="1"/>
    <col min="6921" max="6921" width="9" style="86"/>
    <col min="6922" max="6922" width="8.625" style="86" customWidth="1"/>
    <col min="6923" max="6923" width="9.125" style="86" customWidth="1"/>
    <col min="6924" max="6924" width="9.625" style="86" customWidth="1"/>
    <col min="6925" max="6925" width="9.25" style="86" customWidth="1"/>
    <col min="6926" max="6926" width="9.125" style="86" customWidth="1"/>
    <col min="6927" max="7161" width="9" style="86"/>
    <col min="7162" max="7162" width="6.375" style="86" customWidth="1"/>
    <col min="7163" max="7163" width="23.75" style="86" customWidth="1"/>
    <col min="7164" max="7164" width="5.125" style="86" customWidth="1"/>
    <col min="7165" max="7165" width="5.5" style="86" customWidth="1"/>
    <col min="7166" max="7166" width="5" style="86" customWidth="1"/>
    <col min="7167" max="7168" width="5.25" style="86" customWidth="1"/>
    <col min="7169" max="7169" width="4.75" style="86" customWidth="1"/>
    <col min="7170" max="7170" width="5" style="86" customWidth="1"/>
    <col min="7171" max="7171" width="4.875" style="86" customWidth="1"/>
    <col min="7172" max="7172" width="4.75" style="86" customWidth="1"/>
    <col min="7173" max="7174" width="4.875" style="86" customWidth="1"/>
    <col min="7175" max="7175" width="9.25" style="86" customWidth="1"/>
    <col min="7176" max="7176" width="8.625" style="86" customWidth="1"/>
    <col min="7177" max="7177" width="9" style="86"/>
    <col min="7178" max="7178" width="8.625" style="86" customWidth="1"/>
    <col min="7179" max="7179" width="9.125" style="86" customWidth="1"/>
    <col min="7180" max="7180" width="9.625" style="86" customWidth="1"/>
    <col min="7181" max="7181" width="9.25" style="86" customWidth="1"/>
    <col min="7182" max="7182" width="9.125" style="86" customWidth="1"/>
    <col min="7183" max="7417" width="9" style="86"/>
    <col min="7418" max="7418" width="6.375" style="86" customWidth="1"/>
    <col min="7419" max="7419" width="23.75" style="86" customWidth="1"/>
    <col min="7420" max="7420" width="5.125" style="86" customWidth="1"/>
    <col min="7421" max="7421" width="5.5" style="86" customWidth="1"/>
    <col min="7422" max="7422" width="5" style="86" customWidth="1"/>
    <col min="7423" max="7424" width="5.25" style="86" customWidth="1"/>
    <col min="7425" max="7425" width="4.75" style="86" customWidth="1"/>
    <col min="7426" max="7426" width="5" style="86" customWidth="1"/>
    <col min="7427" max="7427" width="4.875" style="86" customWidth="1"/>
    <col min="7428" max="7428" width="4.75" style="86" customWidth="1"/>
    <col min="7429" max="7430" width="4.875" style="86" customWidth="1"/>
    <col min="7431" max="7431" width="9.25" style="86" customWidth="1"/>
    <col min="7432" max="7432" width="8.625" style="86" customWidth="1"/>
    <col min="7433" max="7433" width="9" style="86"/>
    <col min="7434" max="7434" width="8.625" style="86" customWidth="1"/>
    <col min="7435" max="7435" width="9.125" style="86" customWidth="1"/>
    <col min="7436" max="7436" width="9.625" style="86" customWidth="1"/>
    <col min="7437" max="7437" width="9.25" style="86" customWidth="1"/>
    <col min="7438" max="7438" width="9.125" style="86" customWidth="1"/>
    <col min="7439" max="7673" width="9" style="86"/>
    <col min="7674" max="7674" width="6.375" style="86" customWidth="1"/>
    <col min="7675" max="7675" width="23.75" style="86" customWidth="1"/>
    <col min="7676" max="7676" width="5.125" style="86" customWidth="1"/>
    <col min="7677" max="7677" width="5.5" style="86" customWidth="1"/>
    <col min="7678" max="7678" width="5" style="86" customWidth="1"/>
    <col min="7679" max="7680" width="5.25" style="86" customWidth="1"/>
    <col min="7681" max="7681" width="4.75" style="86" customWidth="1"/>
    <col min="7682" max="7682" width="5" style="86" customWidth="1"/>
    <col min="7683" max="7683" width="4.875" style="86" customWidth="1"/>
    <col min="7684" max="7684" width="4.75" style="86" customWidth="1"/>
    <col min="7685" max="7686" width="4.875" style="86" customWidth="1"/>
    <col min="7687" max="7687" width="9.25" style="86" customWidth="1"/>
    <col min="7688" max="7688" width="8.625" style="86" customWidth="1"/>
    <col min="7689" max="7689" width="9" style="86"/>
    <col min="7690" max="7690" width="8.625" style="86" customWidth="1"/>
    <col min="7691" max="7691" width="9.125" style="86" customWidth="1"/>
    <col min="7692" max="7692" width="9.625" style="86" customWidth="1"/>
    <col min="7693" max="7693" width="9.25" style="86" customWidth="1"/>
    <col min="7694" max="7694" width="9.125" style="86" customWidth="1"/>
    <col min="7695" max="7929" width="9" style="86"/>
    <col min="7930" max="7930" width="6.375" style="86" customWidth="1"/>
    <col min="7931" max="7931" width="23.75" style="86" customWidth="1"/>
    <col min="7932" max="7932" width="5.125" style="86" customWidth="1"/>
    <col min="7933" max="7933" width="5.5" style="86" customWidth="1"/>
    <col min="7934" max="7934" width="5" style="86" customWidth="1"/>
    <col min="7935" max="7936" width="5.25" style="86" customWidth="1"/>
    <col min="7937" max="7937" width="4.75" style="86" customWidth="1"/>
    <col min="7938" max="7938" width="5" style="86" customWidth="1"/>
    <col min="7939" max="7939" width="4.875" style="86" customWidth="1"/>
    <col min="7940" max="7940" width="4.75" style="86" customWidth="1"/>
    <col min="7941" max="7942" width="4.875" style="86" customWidth="1"/>
    <col min="7943" max="7943" width="9.25" style="86" customWidth="1"/>
    <col min="7944" max="7944" width="8.625" style="86" customWidth="1"/>
    <col min="7945" max="7945" width="9" style="86"/>
    <col min="7946" max="7946" width="8.625" style="86" customWidth="1"/>
    <col min="7947" max="7947" width="9.125" style="86" customWidth="1"/>
    <col min="7948" max="7948" width="9.625" style="86" customWidth="1"/>
    <col min="7949" max="7949" width="9.25" style="86" customWidth="1"/>
    <col min="7950" max="7950" width="9.125" style="86" customWidth="1"/>
    <col min="7951" max="8185" width="9" style="86"/>
    <col min="8186" max="8186" width="6.375" style="86" customWidth="1"/>
    <col min="8187" max="8187" width="23.75" style="86" customWidth="1"/>
    <col min="8188" max="8188" width="5.125" style="86" customWidth="1"/>
    <col min="8189" max="8189" width="5.5" style="86" customWidth="1"/>
    <col min="8190" max="8190" width="5" style="86" customWidth="1"/>
    <col min="8191" max="8192" width="5.25" style="86" customWidth="1"/>
    <col min="8193" max="8193" width="4.75" style="86" customWidth="1"/>
    <col min="8194" max="8194" width="5" style="86" customWidth="1"/>
    <col min="8195" max="8195" width="4.875" style="86" customWidth="1"/>
    <col min="8196" max="8196" width="4.75" style="86" customWidth="1"/>
    <col min="8197" max="8198" width="4.875" style="86" customWidth="1"/>
    <col min="8199" max="8199" width="9.25" style="86" customWidth="1"/>
    <col min="8200" max="8200" width="8.625" style="86" customWidth="1"/>
    <col min="8201" max="8201" width="9" style="86"/>
    <col min="8202" max="8202" width="8.625" style="86" customWidth="1"/>
    <col min="8203" max="8203" width="9.125" style="86" customWidth="1"/>
    <col min="8204" max="8204" width="9.625" style="86" customWidth="1"/>
    <col min="8205" max="8205" width="9.25" style="86" customWidth="1"/>
    <col min="8206" max="8206" width="9.125" style="86" customWidth="1"/>
    <col min="8207" max="8441" width="9" style="86"/>
    <col min="8442" max="8442" width="6.375" style="86" customWidth="1"/>
    <col min="8443" max="8443" width="23.75" style="86" customWidth="1"/>
    <col min="8444" max="8444" width="5.125" style="86" customWidth="1"/>
    <col min="8445" max="8445" width="5.5" style="86" customWidth="1"/>
    <col min="8446" max="8446" width="5" style="86" customWidth="1"/>
    <col min="8447" max="8448" width="5.25" style="86" customWidth="1"/>
    <col min="8449" max="8449" width="4.75" style="86" customWidth="1"/>
    <col min="8450" max="8450" width="5" style="86" customWidth="1"/>
    <col min="8451" max="8451" width="4.875" style="86" customWidth="1"/>
    <col min="8452" max="8452" width="4.75" style="86" customWidth="1"/>
    <col min="8453" max="8454" width="4.875" style="86" customWidth="1"/>
    <col min="8455" max="8455" width="9.25" style="86" customWidth="1"/>
    <col min="8456" max="8456" width="8.625" style="86" customWidth="1"/>
    <col min="8457" max="8457" width="9" style="86"/>
    <col min="8458" max="8458" width="8.625" style="86" customWidth="1"/>
    <col min="8459" max="8459" width="9.125" style="86" customWidth="1"/>
    <col min="8460" max="8460" width="9.625" style="86" customWidth="1"/>
    <col min="8461" max="8461" width="9.25" style="86" customWidth="1"/>
    <col min="8462" max="8462" width="9.125" style="86" customWidth="1"/>
    <col min="8463" max="8697" width="9" style="86"/>
    <col min="8698" max="8698" width="6.375" style="86" customWidth="1"/>
    <col min="8699" max="8699" width="23.75" style="86" customWidth="1"/>
    <col min="8700" max="8700" width="5.125" style="86" customWidth="1"/>
    <col min="8701" max="8701" width="5.5" style="86" customWidth="1"/>
    <col min="8702" max="8702" width="5" style="86" customWidth="1"/>
    <col min="8703" max="8704" width="5.25" style="86" customWidth="1"/>
    <col min="8705" max="8705" width="4.75" style="86" customWidth="1"/>
    <col min="8706" max="8706" width="5" style="86" customWidth="1"/>
    <col min="8707" max="8707" width="4.875" style="86" customWidth="1"/>
    <col min="8708" max="8708" width="4.75" style="86" customWidth="1"/>
    <col min="8709" max="8710" width="4.875" style="86" customWidth="1"/>
    <col min="8711" max="8711" width="9.25" style="86" customWidth="1"/>
    <col min="8712" max="8712" width="8.625" style="86" customWidth="1"/>
    <col min="8713" max="8713" width="9" style="86"/>
    <col min="8714" max="8714" width="8.625" style="86" customWidth="1"/>
    <col min="8715" max="8715" width="9.125" style="86" customWidth="1"/>
    <col min="8716" max="8716" width="9.625" style="86" customWidth="1"/>
    <col min="8717" max="8717" width="9.25" style="86" customWidth="1"/>
    <col min="8718" max="8718" width="9.125" style="86" customWidth="1"/>
    <col min="8719" max="8953" width="9" style="86"/>
    <col min="8954" max="8954" width="6.375" style="86" customWidth="1"/>
    <col min="8955" max="8955" width="23.75" style="86" customWidth="1"/>
    <col min="8956" max="8956" width="5.125" style="86" customWidth="1"/>
    <col min="8957" max="8957" width="5.5" style="86" customWidth="1"/>
    <col min="8958" max="8958" width="5" style="86" customWidth="1"/>
    <col min="8959" max="8960" width="5.25" style="86" customWidth="1"/>
    <col min="8961" max="8961" width="4.75" style="86" customWidth="1"/>
    <col min="8962" max="8962" width="5" style="86" customWidth="1"/>
    <col min="8963" max="8963" width="4.875" style="86" customWidth="1"/>
    <col min="8964" max="8964" width="4.75" style="86" customWidth="1"/>
    <col min="8965" max="8966" width="4.875" style="86" customWidth="1"/>
    <col min="8967" max="8967" width="9.25" style="86" customWidth="1"/>
    <col min="8968" max="8968" width="8.625" style="86" customWidth="1"/>
    <col min="8969" max="8969" width="9" style="86"/>
    <col min="8970" max="8970" width="8.625" style="86" customWidth="1"/>
    <col min="8971" max="8971" width="9.125" style="86" customWidth="1"/>
    <col min="8972" max="8972" width="9.625" style="86" customWidth="1"/>
    <col min="8973" max="8973" width="9.25" style="86" customWidth="1"/>
    <col min="8974" max="8974" width="9.125" style="86" customWidth="1"/>
    <col min="8975" max="9209" width="9" style="86"/>
    <col min="9210" max="9210" width="6.375" style="86" customWidth="1"/>
    <col min="9211" max="9211" width="23.75" style="86" customWidth="1"/>
    <col min="9212" max="9212" width="5.125" style="86" customWidth="1"/>
    <col min="9213" max="9213" width="5.5" style="86" customWidth="1"/>
    <col min="9214" max="9214" width="5" style="86" customWidth="1"/>
    <col min="9215" max="9216" width="5.25" style="86" customWidth="1"/>
    <col min="9217" max="9217" width="4.75" style="86" customWidth="1"/>
    <col min="9218" max="9218" width="5" style="86" customWidth="1"/>
    <col min="9219" max="9219" width="4.875" style="86" customWidth="1"/>
    <col min="9220" max="9220" width="4.75" style="86" customWidth="1"/>
    <col min="9221" max="9222" width="4.875" style="86" customWidth="1"/>
    <col min="9223" max="9223" width="9.25" style="86" customWidth="1"/>
    <col min="9224" max="9224" width="8.625" style="86" customWidth="1"/>
    <col min="9225" max="9225" width="9" style="86"/>
    <col min="9226" max="9226" width="8.625" style="86" customWidth="1"/>
    <col min="9227" max="9227" width="9.125" style="86" customWidth="1"/>
    <col min="9228" max="9228" width="9.625" style="86" customWidth="1"/>
    <col min="9229" max="9229" width="9.25" style="86" customWidth="1"/>
    <col min="9230" max="9230" width="9.125" style="86" customWidth="1"/>
    <col min="9231" max="9465" width="9" style="86"/>
    <col min="9466" max="9466" width="6.375" style="86" customWidth="1"/>
    <col min="9467" max="9467" width="23.75" style="86" customWidth="1"/>
    <col min="9468" max="9468" width="5.125" style="86" customWidth="1"/>
    <col min="9469" max="9469" width="5.5" style="86" customWidth="1"/>
    <col min="9470" max="9470" width="5" style="86" customWidth="1"/>
    <col min="9471" max="9472" width="5.25" style="86" customWidth="1"/>
    <col min="9473" max="9473" width="4.75" style="86" customWidth="1"/>
    <col min="9474" max="9474" width="5" style="86" customWidth="1"/>
    <col min="9475" max="9475" width="4.875" style="86" customWidth="1"/>
    <col min="9476" max="9476" width="4.75" style="86" customWidth="1"/>
    <col min="9477" max="9478" width="4.875" style="86" customWidth="1"/>
    <col min="9479" max="9479" width="9.25" style="86" customWidth="1"/>
    <col min="9480" max="9480" width="8.625" style="86" customWidth="1"/>
    <col min="9481" max="9481" width="9" style="86"/>
    <col min="9482" max="9482" width="8.625" style="86" customWidth="1"/>
    <col min="9483" max="9483" width="9.125" style="86" customWidth="1"/>
    <col min="9484" max="9484" width="9.625" style="86" customWidth="1"/>
    <col min="9485" max="9485" width="9.25" style="86" customWidth="1"/>
    <col min="9486" max="9486" width="9.125" style="86" customWidth="1"/>
    <col min="9487" max="9721" width="9" style="86"/>
    <col min="9722" max="9722" width="6.375" style="86" customWidth="1"/>
    <col min="9723" max="9723" width="23.75" style="86" customWidth="1"/>
    <col min="9724" max="9724" width="5.125" style="86" customWidth="1"/>
    <col min="9725" max="9725" width="5.5" style="86" customWidth="1"/>
    <col min="9726" max="9726" width="5" style="86" customWidth="1"/>
    <col min="9727" max="9728" width="5.25" style="86" customWidth="1"/>
    <col min="9729" max="9729" width="4.75" style="86" customWidth="1"/>
    <col min="9730" max="9730" width="5" style="86" customWidth="1"/>
    <col min="9731" max="9731" width="4.875" style="86" customWidth="1"/>
    <col min="9732" max="9732" width="4.75" style="86" customWidth="1"/>
    <col min="9733" max="9734" width="4.875" style="86" customWidth="1"/>
    <col min="9735" max="9735" width="9.25" style="86" customWidth="1"/>
    <col min="9736" max="9736" width="8.625" style="86" customWidth="1"/>
    <col min="9737" max="9737" width="9" style="86"/>
    <col min="9738" max="9738" width="8.625" style="86" customWidth="1"/>
    <col min="9739" max="9739" width="9.125" style="86" customWidth="1"/>
    <col min="9740" max="9740" width="9.625" style="86" customWidth="1"/>
    <col min="9741" max="9741" width="9.25" style="86" customWidth="1"/>
    <col min="9742" max="9742" width="9.125" style="86" customWidth="1"/>
    <col min="9743" max="9977" width="9" style="86"/>
    <col min="9978" max="9978" width="6.375" style="86" customWidth="1"/>
    <col min="9979" max="9979" width="23.75" style="86" customWidth="1"/>
    <col min="9980" max="9980" width="5.125" style="86" customWidth="1"/>
    <col min="9981" max="9981" width="5.5" style="86" customWidth="1"/>
    <col min="9982" max="9982" width="5" style="86" customWidth="1"/>
    <col min="9983" max="9984" width="5.25" style="86" customWidth="1"/>
    <col min="9985" max="9985" width="4.75" style="86" customWidth="1"/>
    <col min="9986" max="9986" width="5" style="86" customWidth="1"/>
    <col min="9987" max="9987" width="4.875" style="86" customWidth="1"/>
    <col min="9988" max="9988" width="4.75" style="86" customWidth="1"/>
    <col min="9989" max="9990" width="4.875" style="86" customWidth="1"/>
    <col min="9991" max="9991" width="9.25" style="86" customWidth="1"/>
    <col min="9992" max="9992" width="8.625" style="86" customWidth="1"/>
    <col min="9993" max="9993" width="9" style="86"/>
    <col min="9994" max="9994" width="8.625" style="86" customWidth="1"/>
    <col min="9995" max="9995" width="9.125" style="86" customWidth="1"/>
    <col min="9996" max="9996" width="9.625" style="86" customWidth="1"/>
    <col min="9997" max="9997" width="9.25" style="86" customWidth="1"/>
    <col min="9998" max="9998" width="9.125" style="86" customWidth="1"/>
    <col min="9999" max="10233" width="9" style="86"/>
    <col min="10234" max="10234" width="6.375" style="86" customWidth="1"/>
    <col min="10235" max="10235" width="23.75" style="86" customWidth="1"/>
    <col min="10236" max="10236" width="5.125" style="86" customWidth="1"/>
    <col min="10237" max="10237" width="5.5" style="86" customWidth="1"/>
    <col min="10238" max="10238" width="5" style="86" customWidth="1"/>
    <col min="10239" max="10240" width="5.25" style="86" customWidth="1"/>
    <col min="10241" max="10241" width="4.75" style="86" customWidth="1"/>
    <col min="10242" max="10242" width="5" style="86" customWidth="1"/>
    <col min="10243" max="10243" width="4.875" style="86" customWidth="1"/>
    <col min="10244" max="10244" width="4.75" style="86" customWidth="1"/>
    <col min="10245" max="10246" width="4.875" style="86" customWidth="1"/>
    <col min="10247" max="10247" width="9.25" style="86" customWidth="1"/>
    <col min="10248" max="10248" width="8.625" style="86" customWidth="1"/>
    <col min="10249" max="10249" width="9" style="86"/>
    <col min="10250" max="10250" width="8.625" style="86" customWidth="1"/>
    <col min="10251" max="10251" width="9.125" style="86" customWidth="1"/>
    <col min="10252" max="10252" width="9.625" style="86" customWidth="1"/>
    <col min="10253" max="10253" width="9.25" style="86" customWidth="1"/>
    <col min="10254" max="10254" width="9.125" style="86" customWidth="1"/>
    <col min="10255" max="10489" width="9" style="86"/>
    <col min="10490" max="10490" width="6.375" style="86" customWidth="1"/>
    <col min="10491" max="10491" width="23.75" style="86" customWidth="1"/>
    <col min="10492" max="10492" width="5.125" style="86" customWidth="1"/>
    <col min="10493" max="10493" width="5.5" style="86" customWidth="1"/>
    <col min="10494" max="10494" width="5" style="86" customWidth="1"/>
    <col min="10495" max="10496" width="5.25" style="86" customWidth="1"/>
    <col min="10497" max="10497" width="4.75" style="86" customWidth="1"/>
    <col min="10498" max="10498" width="5" style="86" customWidth="1"/>
    <col min="10499" max="10499" width="4.875" style="86" customWidth="1"/>
    <col min="10500" max="10500" width="4.75" style="86" customWidth="1"/>
    <col min="10501" max="10502" width="4.875" style="86" customWidth="1"/>
    <col min="10503" max="10503" width="9.25" style="86" customWidth="1"/>
    <col min="10504" max="10504" width="8.625" style="86" customWidth="1"/>
    <col min="10505" max="10505" width="9" style="86"/>
    <col min="10506" max="10506" width="8.625" style="86" customWidth="1"/>
    <col min="10507" max="10507" width="9.125" style="86" customWidth="1"/>
    <col min="10508" max="10508" width="9.625" style="86" customWidth="1"/>
    <col min="10509" max="10509" width="9.25" style="86" customWidth="1"/>
    <col min="10510" max="10510" width="9.125" style="86" customWidth="1"/>
    <col min="10511" max="10745" width="9" style="86"/>
    <col min="10746" max="10746" width="6.375" style="86" customWidth="1"/>
    <col min="10747" max="10747" width="23.75" style="86" customWidth="1"/>
    <col min="10748" max="10748" width="5.125" style="86" customWidth="1"/>
    <col min="10749" max="10749" width="5.5" style="86" customWidth="1"/>
    <col min="10750" max="10750" width="5" style="86" customWidth="1"/>
    <col min="10751" max="10752" width="5.25" style="86" customWidth="1"/>
    <col min="10753" max="10753" width="4.75" style="86" customWidth="1"/>
    <col min="10754" max="10754" width="5" style="86" customWidth="1"/>
    <col min="10755" max="10755" width="4.875" style="86" customWidth="1"/>
    <col min="10756" max="10756" width="4.75" style="86" customWidth="1"/>
    <col min="10757" max="10758" width="4.875" style="86" customWidth="1"/>
    <col min="10759" max="10759" width="9.25" style="86" customWidth="1"/>
    <col min="10760" max="10760" width="8.625" style="86" customWidth="1"/>
    <col min="10761" max="10761" width="9" style="86"/>
    <col min="10762" max="10762" width="8.625" style="86" customWidth="1"/>
    <col min="10763" max="10763" width="9.125" style="86" customWidth="1"/>
    <col min="10764" max="10764" width="9.625" style="86" customWidth="1"/>
    <col min="10765" max="10765" width="9.25" style="86" customWidth="1"/>
    <col min="10766" max="10766" width="9.125" style="86" customWidth="1"/>
    <col min="10767" max="11001" width="9" style="86"/>
    <col min="11002" max="11002" width="6.375" style="86" customWidth="1"/>
    <col min="11003" max="11003" width="23.75" style="86" customWidth="1"/>
    <col min="11004" max="11004" width="5.125" style="86" customWidth="1"/>
    <col min="11005" max="11005" width="5.5" style="86" customWidth="1"/>
    <col min="11006" max="11006" width="5" style="86" customWidth="1"/>
    <col min="11007" max="11008" width="5.25" style="86" customWidth="1"/>
    <col min="11009" max="11009" width="4.75" style="86" customWidth="1"/>
    <col min="11010" max="11010" width="5" style="86" customWidth="1"/>
    <col min="11011" max="11011" width="4.875" style="86" customWidth="1"/>
    <col min="11012" max="11012" width="4.75" style="86" customWidth="1"/>
    <col min="11013" max="11014" width="4.875" style="86" customWidth="1"/>
    <col min="11015" max="11015" width="9.25" style="86" customWidth="1"/>
    <col min="11016" max="11016" width="8.625" style="86" customWidth="1"/>
    <col min="11017" max="11017" width="9" style="86"/>
    <col min="11018" max="11018" width="8.625" style="86" customWidth="1"/>
    <col min="11019" max="11019" width="9.125" style="86" customWidth="1"/>
    <col min="11020" max="11020" width="9.625" style="86" customWidth="1"/>
    <col min="11021" max="11021" width="9.25" style="86" customWidth="1"/>
    <col min="11022" max="11022" width="9.125" style="86" customWidth="1"/>
    <col min="11023" max="11257" width="9" style="86"/>
    <col min="11258" max="11258" width="6.375" style="86" customWidth="1"/>
    <col min="11259" max="11259" width="23.75" style="86" customWidth="1"/>
    <col min="11260" max="11260" width="5.125" style="86" customWidth="1"/>
    <col min="11261" max="11261" width="5.5" style="86" customWidth="1"/>
    <col min="11262" max="11262" width="5" style="86" customWidth="1"/>
    <col min="11263" max="11264" width="5.25" style="86" customWidth="1"/>
    <col min="11265" max="11265" width="4.75" style="86" customWidth="1"/>
    <col min="11266" max="11266" width="5" style="86" customWidth="1"/>
    <col min="11267" max="11267" width="4.875" style="86" customWidth="1"/>
    <col min="11268" max="11268" width="4.75" style="86" customWidth="1"/>
    <col min="11269" max="11270" width="4.875" style="86" customWidth="1"/>
    <col min="11271" max="11271" width="9.25" style="86" customWidth="1"/>
    <col min="11272" max="11272" width="8.625" style="86" customWidth="1"/>
    <col min="11273" max="11273" width="9" style="86"/>
    <col min="11274" max="11274" width="8.625" style="86" customWidth="1"/>
    <col min="11275" max="11275" width="9.125" style="86" customWidth="1"/>
    <col min="11276" max="11276" width="9.625" style="86" customWidth="1"/>
    <col min="11277" max="11277" width="9.25" style="86" customWidth="1"/>
    <col min="11278" max="11278" width="9.125" style="86" customWidth="1"/>
    <col min="11279" max="11513" width="9" style="86"/>
    <col min="11514" max="11514" width="6.375" style="86" customWidth="1"/>
    <col min="11515" max="11515" width="23.75" style="86" customWidth="1"/>
    <col min="11516" max="11516" width="5.125" style="86" customWidth="1"/>
    <col min="11517" max="11517" width="5.5" style="86" customWidth="1"/>
    <col min="11518" max="11518" width="5" style="86" customWidth="1"/>
    <col min="11519" max="11520" width="5.25" style="86" customWidth="1"/>
    <col min="11521" max="11521" width="4.75" style="86" customWidth="1"/>
    <col min="11522" max="11522" width="5" style="86" customWidth="1"/>
    <col min="11523" max="11523" width="4.875" style="86" customWidth="1"/>
    <col min="11524" max="11524" width="4.75" style="86" customWidth="1"/>
    <col min="11525" max="11526" width="4.875" style="86" customWidth="1"/>
    <col min="11527" max="11527" width="9.25" style="86" customWidth="1"/>
    <col min="11528" max="11528" width="8.625" style="86" customWidth="1"/>
    <col min="11529" max="11529" width="9" style="86"/>
    <col min="11530" max="11530" width="8.625" style="86" customWidth="1"/>
    <col min="11531" max="11531" width="9.125" style="86" customWidth="1"/>
    <col min="11532" max="11532" width="9.625" style="86" customWidth="1"/>
    <col min="11533" max="11533" width="9.25" style="86" customWidth="1"/>
    <col min="11534" max="11534" width="9.125" style="86" customWidth="1"/>
    <col min="11535" max="11769" width="9" style="86"/>
    <col min="11770" max="11770" width="6.375" style="86" customWidth="1"/>
    <col min="11771" max="11771" width="23.75" style="86" customWidth="1"/>
    <col min="11772" max="11772" width="5.125" style="86" customWidth="1"/>
    <col min="11773" max="11773" width="5.5" style="86" customWidth="1"/>
    <col min="11774" max="11774" width="5" style="86" customWidth="1"/>
    <col min="11775" max="11776" width="5.25" style="86" customWidth="1"/>
    <col min="11777" max="11777" width="4.75" style="86" customWidth="1"/>
    <col min="11778" max="11778" width="5" style="86" customWidth="1"/>
    <col min="11779" max="11779" width="4.875" style="86" customWidth="1"/>
    <col min="11780" max="11780" width="4.75" style="86" customWidth="1"/>
    <col min="11781" max="11782" width="4.875" style="86" customWidth="1"/>
    <col min="11783" max="11783" width="9.25" style="86" customWidth="1"/>
    <col min="11784" max="11784" width="8.625" style="86" customWidth="1"/>
    <col min="11785" max="11785" width="9" style="86"/>
    <col min="11786" max="11786" width="8.625" style="86" customWidth="1"/>
    <col min="11787" max="11787" width="9.125" style="86" customWidth="1"/>
    <col min="11788" max="11788" width="9.625" style="86" customWidth="1"/>
    <col min="11789" max="11789" width="9.25" style="86" customWidth="1"/>
    <col min="11790" max="11790" width="9.125" style="86" customWidth="1"/>
    <col min="11791" max="12025" width="9" style="86"/>
    <col min="12026" max="12026" width="6.375" style="86" customWidth="1"/>
    <col min="12027" max="12027" width="23.75" style="86" customWidth="1"/>
    <col min="12028" max="12028" width="5.125" style="86" customWidth="1"/>
    <col min="12029" max="12029" width="5.5" style="86" customWidth="1"/>
    <col min="12030" max="12030" width="5" style="86" customWidth="1"/>
    <col min="12031" max="12032" width="5.25" style="86" customWidth="1"/>
    <col min="12033" max="12033" width="4.75" style="86" customWidth="1"/>
    <col min="12034" max="12034" width="5" style="86" customWidth="1"/>
    <col min="12035" max="12035" width="4.875" style="86" customWidth="1"/>
    <col min="12036" max="12036" width="4.75" style="86" customWidth="1"/>
    <col min="12037" max="12038" width="4.875" style="86" customWidth="1"/>
    <col min="12039" max="12039" width="9.25" style="86" customWidth="1"/>
    <col min="12040" max="12040" width="8.625" style="86" customWidth="1"/>
    <col min="12041" max="12041" width="9" style="86"/>
    <col min="12042" max="12042" width="8.625" style="86" customWidth="1"/>
    <col min="12043" max="12043" width="9.125" style="86" customWidth="1"/>
    <col min="12044" max="12044" width="9.625" style="86" customWidth="1"/>
    <col min="12045" max="12045" width="9.25" style="86" customWidth="1"/>
    <col min="12046" max="12046" width="9.125" style="86" customWidth="1"/>
    <col min="12047" max="12281" width="9" style="86"/>
    <col min="12282" max="12282" width="6.375" style="86" customWidth="1"/>
    <col min="12283" max="12283" width="23.75" style="86" customWidth="1"/>
    <col min="12284" max="12284" width="5.125" style="86" customWidth="1"/>
    <col min="12285" max="12285" width="5.5" style="86" customWidth="1"/>
    <col min="12286" max="12286" width="5" style="86" customWidth="1"/>
    <col min="12287" max="12288" width="5.25" style="86" customWidth="1"/>
    <col min="12289" max="12289" width="4.75" style="86" customWidth="1"/>
    <col min="12290" max="12290" width="5" style="86" customWidth="1"/>
    <col min="12291" max="12291" width="4.875" style="86" customWidth="1"/>
    <col min="12292" max="12292" width="4.75" style="86" customWidth="1"/>
    <col min="12293" max="12294" width="4.875" style="86" customWidth="1"/>
    <col min="12295" max="12295" width="9.25" style="86" customWidth="1"/>
    <col min="12296" max="12296" width="8.625" style="86" customWidth="1"/>
    <col min="12297" max="12297" width="9" style="86"/>
    <col min="12298" max="12298" width="8.625" style="86" customWidth="1"/>
    <col min="12299" max="12299" width="9.125" style="86" customWidth="1"/>
    <col min="12300" max="12300" width="9.625" style="86" customWidth="1"/>
    <col min="12301" max="12301" width="9.25" style="86" customWidth="1"/>
    <col min="12302" max="12302" width="9.125" style="86" customWidth="1"/>
    <col min="12303" max="12537" width="9" style="86"/>
    <col min="12538" max="12538" width="6.375" style="86" customWidth="1"/>
    <col min="12539" max="12539" width="23.75" style="86" customWidth="1"/>
    <col min="12540" max="12540" width="5.125" style="86" customWidth="1"/>
    <col min="12541" max="12541" width="5.5" style="86" customWidth="1"/>
    <col min="12542" max="12542" width="5" style="86" customWidth="1"/>
    <col min="12543" max="12544" width="5.25" style="86" customWidth="1"/>
    <col min="12545" max="12545" width="4.75" style="86" customWidth="1"/>
    <col min="12546" max="12546" width="5" style="86" customWidth="1"/>
    <col min="12547" max="12547" width="4.875" style="86" customWidth="1"/>
    <col min="12548" max="12548" width="4.75" style="86" customWidth="1"/>
    <col min="12549" max="12550" width="4.875" style="86" customWidth="1"/>
    <col min="12551" max="12551" width="9.25" style="86" customWidth="1"/>
    <col min="12552" max="12552" width="8.625" style="86" customWidth="1"/>
    <col min="12553" max="12553" width="9" style="86"/>
    <col min="12554" max="12554" width="8.625" style="86" customWidth="1"/>
    <col min="12555" max="12555" width="9.125" style="86" customWidth="1"/>
    <col min="12556" max="12556" width="9.625" style="86" customWidth="1"/>
    <col min="12557" max="12557" width="9.25" style="86" customWidth="1"/>
    <col min="12558" max="12558" width="9.125" style="86" customWidth="1"/>
    <col min="12559" max="12793" width="9" style="86"/>
    <col min="12794" max="12794" width="6.375" style="86" customWidth="1"/>
    <col min="12795" max="12795" width="23.75" style="86" customWidth="1"/>
    <col min="12796" max="12796" width="5.125" style="86" customWidth="1"/>
    <col min="12797" max="12797" width="5.5" style="86" customWidth="1"/>
    <col min="12798" max="12798" width="5" style="86" customWidth="1"/>
    <col min="12799" max="12800" width="5.25" style="86" customWidth="1"/>
    <col min="12801" max="12801" width="4.75" style="86" customWidth="1"/>
    <col min="12802" max="12802" width="5" style="86" customWidth="1"/>
    <col min="12803" max="12803" width="4.875" style="86" customWidth="1"/>
    <col min="12804" max="12804" width="4.75" style="86" customWidth="1"/>
    <col min="12805" max="12806" width="4.875" style="86" customWidth="1"/>
    <col min="12807" max="12807" width="9.25" style="86" customWidth="1"/>
    <col min="12808" max="12808" width="8.625" style="86" customWidth="1"/>
    <col min="12809" max="12809" width="9" style="86"/>
    <col min="12810" max="12810" width="8.625" style="86" customWidth="1"/>
    <col min="12811" max="12811" width="9.125" style="86" customWidth="1"/>
    <col min="12812" max="12812" width="9.625" style="86" customWidth="1"/>
    <col min="12813" max="12813" width="9.25" style="86" customWidth="1"/>
    <col min="12814" max="12814" width="9.125" style="86" customWidth="1"/>
    <col min="12815" max="13049" width="9" style="86"/>
    <col min="13050" max="13050" width="6.375" style="86" customWidth="1"/>
    <col min="13051" max="13051" width="23.75" style="86" customWidth="1"/>
    <col min="13052" max="13052" width="5.125" style="86" customWidth="1"/>
    <col min="13053" max="13053" width="5.5" style="86" customWidth="1"/>
    <col min="13054" max="13054" width="5" style="86" customWidth="1"/>
    <col min="13055" max="13056" width="5.25" style="86" customWidth="1"/>
    <col min="13057" max="13057" width="4.75" style="86" customWidth="1"/>
    <col min="13058" max="13058" width="5" style="86" customWidth="1"/>
    <col min="13059" max="13059" width="4.875" style="86" customWidth="1"/>
    <col min="13060" max="13060" width="4.75" style="86" customWidth="1"/>
    <col min="13061" max="13062" width="4.875" style="86" customWidth="1"/>
    <col min="13063" max="13063" width="9.25" style="86" customWidth="1"/>
    <col min="13064" max="13064" width="8.625" style="86" customWidth="1"/>
    <col min="13065" max="13065" width="9" style="86"/>
    <col min="13066" max="13066" width="8.625" style="86" customWidth="1"/>
    <col min="13067" max="13067" width="9.125" style="86" customWidth="1"/>
    <col min="13068" max="13068" width="9.625" style="86" customWidth="1"/>
    <col min="13069" max="13069" width="9.25" style="86" customWidth="1"/>
    <col min="13070" max="13070" width="9.125" style="86" customWidth="1"/>
    <col min="13071" max="13305" width="9" style="86"/>
    <col min="13306" max="13306" width="6.375" style="86" customWidth="1"/>
    <col min="13307" max="13307" width="23.75" style="86" customWidth="1"/>
    <col min="13308" max="13308" width="5.125" style="86" customWidth="1"/>
    <col min="13309" max="13309" width="5.5" style="86" customWidth="1"/>
    <col min="13310" max="13310" width="5" style="86" customWidth="1"/>
    <col min="13311" max="13312" width="5.25" style="86" customWidth="1"/>
    <col min="13313" max="13313" width="4.75" style="86" customWidth="1"/>
    <col min="13314" max="13314" width="5" style="86" customWidth="1"/>
    <col min="13315" max="13315" width="4.875" style="86" customWidth="1"/>
    <col min="13316" max="13316" width="4.75" style="86" customWidth="1"/>
    <col min="13317" max="13318" width="4.875" style="86" customWidth="1"/>
    <col min="13319" max="13319" width="9.25" style="86" customWidth="1"/>
    <col min="13320" max="13320" width="8.625" style="86" customWidth="1"/>
    <col min="13321" max="13321" width="9" style="86"/>
    <col min="13322" max="13322" width="8.625" style="86" customWidth="1"/>
    <col min="13323" max="13323" width="9.125" style="86" customWidth="1"/>
    <col min="13324" max="13324" width="9.625" style="86" customWidth="1"/>
    <col min="13325" max="13325" width="9.25" style="86" customWidth="1"/>
    <col min="13326" max="13326" width="9.125" style="86" customWidth="1"/>
    <col min="13327" max="13561" width="9" style="86"/>
    <col min="13562" max="13562" width="6.375" style="86" customWidth="1"/>
    <col min="13563" max="13563" width="23.75" style="86" customWidth="1"/>
    <col min="13564" max="13564" width="5.125" style="86" customWidth="1"/>
    <col min="13565" max="13565" width="5.5" style="86" customWidth="1"/>
    <col min="13566" max="13566" width="5" style="86" customWidth="1"/>
    <col min="13567" max="13568" width="5.25" style="86" customWidth="1"/>
    <col min="13569" max="13569" width="4.75" style="86" customWidth="1"/>
    <col min="13570" max="13570" width="5" style="86" customWidth="1"/>
    <col min="13571" max="13571" width="4.875" style="86" customWidth="1"/>
    <col min="13572" max="13572" width="4.75" style="86" customWidth="1"/>
    <col min="13573" max="13574" width="4.875" style="86" customWidth="1"/>
    <col min="13575" max="13575" width="9.25" style="86" customWidth="1"/>
    <col min="13576" max="13576" width="8.625" style="86" customWidth="1"/>
    <col min="13577" max="13577" width="9" style="86"/>
    <col min="13578" max="13578" width="8.625" style="86" customWidth="1"/>
    <col min="13579" max="13579" width="9.125" style="86" customWidth="1"/>
    <col min="13580" max="13580" width="9.625" style="86" customWidth="1"/>
    <col min="13581" max="13581" width="9.25" style="86" customWidth="1"/>
    <col min="13582" max="13582" width="9.125" style="86" customWidth="1"/>
    <col min="13583" max="13817" width="9" style="86"/>
    <col min="13818" max="13818" width="6.375" style="86" customWidth="1"/>
    <col min="13819" max="13819" width="23.75" style="86" customWidth="1"/>
    <col min="13820" max="13820" width="5.125" style="86" customWidth="1"/>
    <col min="13821" max="13821" width="5.5" style="86" customWidth="1"/>
    <col min="13822" max="13822" width="5" style="86" customWidth="1"/>
    <col min="13823" max="13824" width="5.25" style="86" customWidth="1"/>
    <col min="13825" max="13825" width="4.75" style="86" customWidth="1"/>
    <col min="13826" max="13826" width="5" style="86" customWidth="1"/>
    <col min="13827" max="13827" width="4.875" style="86" customWidth="1"/>
    <col min="13828" max="13828" width="4.75" style="86" customWidth="1"/>
    <col min="13829" max="13830" width="4.875" style="86" customWidth="1"/>
    <col min="13831" max="13831" width="9.25" style="86" customWidth="1"/>
    <col min="13832" max="13832" width="8.625" style="86" customWidth="1"/>
    <col min="13833" max="13833" width="9" style="86"/>
    <col min="13834" max="13834" width="8.625" style="86" customWidth="1"/>
    <col min="13835" max="13835" width="9.125" style="86" customWidth="1"/>
    <col min="13836" max="13836" width="9.625" style="86" customWidth="1"/>
    <col min="13837" max="13837" width="9.25" style="86" customWidth="1"/>
    <col min="13838" max="13838" width="9.125" style="86" customWidth="1"/>
    <col min="13839" max="14073" width="9" style="86"/>
    <col min="14074" max="14074" width="6.375" style="86" customWidth="1"/>
    <col min="14075" max="14075" width="23.75" style="86" customWidth="1"/>
    <col min="14076" max="14076" width="5.125" style="86" customWidth="1"/>
    <col min="14077" max="14077" width="5.5" style="86" customWidth="1"/>
    <col min="14078" max="14078" width="5" style="86" customWidth="1"/>
    <col min="14079" max="14080" width="5.25" style="86" customWidth="1"/>
    <col min="14081" max="14081" width="4.75" style="86" customWidth="1"/>
    <col min="14082" max="14082" width="5" style="86" customWidth="1"/>
    <col min="14083" max="14083" width="4.875" style="86" customWidth="1"/>
    <col min="14084" max="14084" width="4.75" style="86" customWidth="1"/>
    <col min="14085" max="14086" width="4.875" style="86" customWidth="1"/>
    <col min="14087" max="14087" width="9.25" style="86" customWidth="1"/>
    <col min="14088" max="14088" width="8.625" style="86" customWidth="1"/>
    <col min="14089" max="14089" width="9" style="86"/>
    <col min="14090" max="14090" width="8.625" style="86" customWidth="1"/>
    <col min="14091" max="14091" width="9.125" style="86" customWidth="1"/>
    <col min="14092" max="14092" width="9.625" style="86" customWidth="1"/>
    <col min="14093" max="14093" width="9.25" style="86" customWidth="1"/>
    <col min="14094" max="14094" width="9.125" style="86" customWidth="1"/>
    <col min="14095" max="14329" width="9" style="86"/>
    <col min="14330" max="14330" width="6.375" style="86" customWidth="1"/>
    <col min="14331" max="14331" width="23.75" style="86" customWidth="1"/>
    <col min="14332" max="14332" width="5.125" style="86" customWidth="1"/>
    <col min="14333" max="14333" width="5.5" style="86" customWidth="1"/>
    <col min="14334" max="14334" width="5" style="86" customWidth="1"/>
    <col min="14335" max="14336" width="5.25" style="86" customWidth="1"/>
    <col min="14337" max="14337" width="4.75" style="86" customWidth="1"/>
    <col min="14338" max="14338" width="5" style="86" customWidth="1"/>
    <col min="14339" max="14339" width="4.875" style="86" customWidth="1"/>
    <col min="14340" max="14340" width="4.75" style="86" customWidth="1"/>
    <col min="14341" max="14342" width="4.875" style="86" customWidth="1"/>
    <col min="14343" max="14343" width="9.25" style="86" customWidth="1"/>
    <col min="14344" max="14344" width="8.625" style="86" customWidth="1"/>
    <col min="14345" max="14345" width="9" style="86"/>
    <col min="14346" max="14346" width="8.625" style="86" customWidth="1"/>
    <col min="14347" max="14347" width="9.125" style="86" customWidth="1"/>
    <col min="14348" max="14348" width="9.625" style="86" customWidth="1"/>
    <col min="14349" max="14349" width="9.25" style="86" customWidth="1"/>
    <col min="14350" max="14350" width="9.125" style="86" customWidth="1"/>
    <col min="14351" max="14585" width="9" style="86"/>
    <col min="14586" max="14586" width="6.375" style="86" customWidth="1"/>
    <col min="14587" max="14587" width="23.75" style="86" customWidth="1"/>
    <col min="14588" max="14588" width="5.125" style="86" customWidth="1"/>
    <col min="14589" max="14589" width="5.5" style="86" customWidth="1"/>
    <col min="14590" max="14590" width="5" style="86" customWidth="1"/>
    <col min="14591" max="14592" width="5.25" style="86" customWidth="1"/>
    <col min="14593" max="14593" width="4.75" style="86" customWidth="1"/>
    <col min="14594" max="14594" width="5" style="86" customWidth="1"/>
    <col min="14595" max="14595" width="4.875" style="86" customWidth="1"/>
    <col min="14596" max="14596" width="4.75" style="86" customWidth="1"/>
    <col min="14597" max="14598" width="4.875" style="86" customWidth="1"/>
    <col min="14599" max="14599" width="9.25" style="86" customWidth="1"/>
    <col min="14600" max="14600" width="8.625" style="86" customWidth="1"/>
    <col min="14601" max="14601" width="9" style="86"/>
    <col min="14602" max="14602" width="8.625" style="86" customWidth="1"/>
    <col min="14603" max="14603" width="9.125" style="86" customWidth="1"/>
    <col min="14604" max="14604" width="9.625" style="86" customWidth="1"/>
    <col min="14605" max="14605" width="9.25" style="86" customWidth="1"/>
    <col min="14606" max="14606" width="9.125" style="86" customWidth="1"/>
    <col min="14607" max="14841" width="9" style="86"/>
    <col min="14842" max="14842" width="6.375" style="86" customWidth="1"/>
    <col min="14843" max="14843" width="23.75" style="86" customWidth="1"/>
    <col min="14844" max="14844" width="5.125" style="86" customWidth="1"/>
    <col min="14845" max="14845" width="5.5" style="86" customWidth="1"/>
    <col min="14846" max="14846" width="5" style="86" customWidth="1"/>
    <col min="14847" max="14848" width="5.25" style="86" customWidth="1"/>
    <col min="14849" max="14849" width="4.75" style="86" customWidth="1"/>
    <col min="14850" max="14850" width="5" style="86" customWidth="1"/>
    <col min="14851" max="14851" width="4.875" style="86" customWidth="1"/>
    <col min="14852" max="14852" width="4.75" style="86" customWidth="1"/>
    <col min="14853" max="14854" width="4.875" style="86" customWidth="1"/>
    <col min="14855" max="14855" width="9.25" style="86" customWidth="1"/>
    <col min="14856" max="14856" width="8.625" style="86" customWidth="1"/>
    <col min="14857" max="14857" width="9" style="86"/>
    <col min="14858" max="14858" width="8.625" style="86" customWidth="1"/>
    <col min="14859" max="14859" width="9.125" style="86" customWidth="1"/>
    <col min="14860" max="14860" width="9.625" style="86" customWidth="1"/>
    <col min="14861" max="14861" width="9.25" style="86" customWidth="1"/>
    <col min="14862" max="14862" width="9.125" style="86" customWidth="1"/>
    <col min="14863" max="15097" width="9" style="86"/>
    <col min="15098" max="15098" width="6.375" style="86" customWidth="1"/>
    <col min="15099" max="15099" width="23.75" style="86" customWidth="1"/>
    <col min="15100" max="15100" width="5.125" style="86" customWidth="1"/>
    <col min="15101" max="15101" width="5.5" style="86" customWidth="1"/>
    <col min="15102" max="15102" width="5" style="86" customWidth="1"/>
    <col min="15103" max="15104" width="5.25" style="86" customWidth="1"/>
    <col min="15105" max="15105" width="4.75" style="86" customWidth="1"/>
    <col min="15106" max="15106" width="5" style="86" customWidth="1"/>
    <col min="15107" max="15107" width="4.875" style="86" customWidth="1"/>
    <col min="15108" max="15108" width="4.75" style="86" customWidth="1"/>
    <col min="15109" max="15110" width="4.875" style="86" customWidth="1"/>
    <col min="15111" max="15111" width="9.25" style="86" customWidth="1"/>
    <col min="15112" max="15112" width="8.625" style="86" customWidth="1"/>
    <col min="15113" max="15113" width="9" style="86"/>
    <col min="15114" max="15114" width="8.625" style="86" customWidth="1"/>
    <col min="15115" max="15115" width="9.125" style="86" customWidth="1"/>
    <col min="15116" max="15116" width="9.625" style="86" customWidth="1"/>
    <col min="15117" max="15117" width="9.25" style="86" customWidth="1"/>
    <col min="15118" max="15118" width="9.125" style="86" customWidth="1"/>
    <col min="15119" max="15353" width="9" style="86"/>
    <col min="15354" max="15354" width="6.375" style="86" customWidth="1"/>
    <col min="15355" max="15355" width="23.75" style="86" customWidth="1"/>
    <col min="15356" max="15356" width="5.125" style="86" customWidth="1"/>
    <col min="15357" max="15357" width="5.5" style="86" customWidth="1"/>
    <col min="15358" max="15358" width="5" style="86" customWidth="1"/>
    <col min="15359" max="15360" width="5.25" style="86" customWidth="1"/>
    <col min="15361" max="15361" width="4.75" style="86" customWidth="1"/>
    <col min="15362" max="15362" width="5" style="86" customWidth="1"/>
    <col min="15363" max="15363" width="4.875" style="86" customWidth="1"/>
    <col min="15364" max="15364" width="4.75" style="86" customWidth="1"/>
    <col min="15365" max="15366" width="4.875" style="86" customWidth="1"/>
    <col min="15367" max="15367" width="9.25" style="86" customWidth="1"/>
    <col min="15368" max="15368" width="8.625" style="86" customWidth="1"/>
    <col min="15369" max="15369" width="9" style="86"/>
    <col min="15370" max="15370" width="8.625" style="86" customWidth="1"/>
    <col min="15371" max="15371" width="9.125" style="86" customWidth="1"/>
    <col min="15372" max="15372" width="9.625" style="86" customWidth="1"/>
    <col min="15373" max="15373" width="9.25" style="86" customWidth="1"/>
    <col min="15374" max="15374" width="9.125" style="86" customWidth="1"/>
    <col min="15375" max="15609" width="9" style="86"/>
    <col min="15610" max="15610" width="6.375" style="86" customWidth="1"/>
    <col min="15611" max="15611" width="23.75" style="86" customWidth="1"/>
    <col min="15612" max="15612" width="5.125" style="86" customWidth="1"/>
    <col min="15613" max="15613" width="5.5" style="86" customWidth="1"/>
    <col min="15614" max="15614" width="5" style="86" customWidth="1"/>
    <col min="15615" max="15616" width="5.25" style="86" customWidth="1"/>
    <col min="15617" max="15617" width="4.75" style="86" customWidth="1"/>
    <col min="15618" max="15618" width="5" style="86" customWidth="1"/>
    <col min="15619" max="15619" width="4.875" style="86" customWidth="1"/>
    <col min="15620" max="15620" width="4.75" style="86" customWidth="1"/>
    <col min="15621" max="15622" width="4.875" style="86" customWidth="1"/>
    <col min="15623" max="15623" width="9.25" style="86" customWidth="1"/>
    <col min="15624" max="15624" width="8.625" style="86" customWidth="1"/>
    <col min="15625" max="15625" width="9" style="86"/>
    <col min="15626" max="15626" width="8.625" style="86" customWidth="1"/>
    <col min="15627" max="15627" width="9.125" style="86" customWidth="1"/>
    <col min="15628" max="15628" width="9.625" style="86" customWidth="1"/>
    <col min="15629" max="15629" width="9.25" style="86" customWidth="1"/>
    <col min="15630" max="15630" width="9.125" style="86" customWidth="1"/>
    <col min="15631" max="15865" width="9" style="86"/>
    <col min="15866" max="15866" width="6.375" style="86" customWidth="1"/>
    <col min="15867" max="15867" width="23.75" style="86" customWidth="1"/>
    <col min="15868" max="15868" width="5.125" style="86" customWidth="1"/>
    <col min="15869" max="15869" width="5.5" style="86" customWidth="1"/>
    <col min="15870" max="15870" width="5" style="86" customWidth="1"/>
    <col min="15871" max="15872" width="5.25" style="86" customWidth="1"/>
    <col min="15873" max="15873" width="4.75" style="86" customWidth="1"/>
    <col min="15874" max="15874" width="5" style="86" customWidth="1"/>
    <col min="15875" max="15875" width="4.875" style="86" customWidth="1"/>
    <col min="15876" max="15876" width="4.75" style="86" customWidth="1"/>
    <col min="15877" max="15878" width="4.875" style="86" customWidth="1"/>
    <col min="15879" max="15879" width="9.25" style="86" customWidth="1"/>
    <col min="15880" max="15880" width="8.625" style="86" customWidth="1"/>
    <col min="15881" max="15881" width="9" style="86"/>
    <col min="15882" max="15882" width="8.625" style="86" customWidth="1"/>
    <col min="15883" max="15883" width="9.125" style="86" customWidth="1"/>
    <col min="15884" max="15884" width="9.625" style="86" customWidth="1"/>
    <col min="15885" max="15885" width="9.25" style="86" customWidth="1"/>
    <col min="15886" max="15886" width="9.125" style="86" customWidth="1"/>
    <col min="15887" max="16121" width="9" style="86"/>
    <col min="16122" max="16122" width="6.375" style="86" customWidth="1"/>
    <col min="16123" max="16123" width="23.75" style="86" customWidth="1"/>
    <col min="16124" max="16124" width="5.125" style="86" customWidth="1"/>
    <col min="16125" max="16125" width="5.5" style="86" customWidth="1"/>
    <col min="16126" max="16126" width="5" style="86" customWidth="1"/>
    <col min="16127" max="16128" width="5.25" style="86" customWidth="1"/>
    <col min="16129" max="16129" width="4.75" style="86" customWidth="1"/>
    <col min="16130" max="16130" width="5" style="86" customWidth="1"/>
    <col min="16131" max="16131" width="4.875" style="86" customWidth="1"/>
    <col min="16132" max="16132" width="4.75" style="86" customWidth="1"/>
    <col min="16133" max="16134" width="4.875" style="86" customWidth="1"/>
    <col min="16135" max="16135" width="9.25" style="86" customWidth="1"/>
    <col min="16136" max="16136" width="8.625" style="86" customWidth="1"/>
    <col min="16137" max="16137" width="9" style="86"/>
    <col min="16138" max="16138" width="8.625" style="86" customWidth="1"/>
    <col min="16139" max="16139" width="9.125" style="86" customWidth="1"/>
    <col min="16140" max="16140" width="9.625" style="86" customWidth="1"/>
    <col min="16141" max="16141" width="9.25" style="86" customWidth="1"/>
    <col min="16142" max="16142" width="9.125" style="86" customWidth="1"/>
    <col min="16143" max="16384" width="9" style="86"/>
  </cols>
  <sheetData>
    <row r="1" spans="1:16" ht="18.7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6" ht="18.75">
      <c r="A2" s="87" t="s">
        <v>119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6">
      <c r="A3" s="88"/>
    </row>
    <row r="4" spans="1:16" ht="18.75">
      <c r="A4" s="87" t="s">
        <v>120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6" ht="18.75">
      <c r="A5" s="87" t="s">
        <v>3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6">
      <c r="A6" s="90" t="s">
        <v>4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6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6" s="95" customFormat="1" ht="17.25">
      <c r="A8" s="92"/>
      <c r="B8" s="93" t="s">
        <v>5</v>
      </c>
      <c r="C8" s="94" t="s">
        <v>6</v>
      </c>
      <c r="D8" s="94"/>
      <c r="E8" s="94"/>
      <c r="F8" s="94"/>
      <c r="G8" s="94"/>
      <c r="H8" s="94"/>
      <c r="I8" s="94"/>
      <c r="J8" s="94"/>
      <c r="K8" s="94"/>
    </row>
    <row r="9" spans="1:16" s="95" customFormat="1" ht="17.25">
      <c r="A9" s="92"/>
      <c r="B9" s="93" t="s">
        <v>7</v>
      </c>
      <c r="C9" s="94">
        <v>5510216</v>
      </c>
      <c r="D9" s="94"/>
      <c r="E9" s="94"/>
      <c r="F9" s="94"/>
      <c r="G9" s="94"/>
      <c r="H9" s="94"/>
      <c r="I9" s="94"/>
      <c r="J9" s="94"/>
      <c r="K9" s="94"/>
    </row>
    <row r="10" spans="1:16" s="95" customFormat="1" ht="17.25">
      <c r="A10" s="92"/>
      <c r="B10" s="93" t="s">
        <v>121</v>
      </c>
      <c r="C10" s="94" t="s">
        <v>122</v>
      </c>
      <c r="D10" s="94"/>
      <c r="E10" s="94"/>
      <c r="F10" s="94"/>
      <c r="G10" s="94"/>
      <c r="H10" s="94"/>
      <c r="I10" s="94"/>
      <c r="J10" s="94"/>
      <c r="K10" s="94"/>
    </row>
    <row r="11" spans="1:16" s="95" customFormat="1" ht="17.25">
      <c r="A11" s="92"/>
      <c r="B11" s="93" t="s">
        <v>10</v>
      </c>
      <c r="C11" s="94" t="s">
        <v>123</v>
      </c>
      <c r="D11" s="94"/>
      <c r="E11" s="94"/>
      <c r="F11" s="94"/>
      <c r="G11" s="94"/>
      <c r="H11" s="94"/>
      <c r="I11" s="94"/>
      <c r="J11" s="94"/>
      <c r="K11" s="94"/>
    </row>
    <row r="12" spans="1:16" s="95" customFormat="1" ht="17.25">
      <c r="A12" s="92"/>
      <c r="B12" s="93" t="s">
        <v>12</v>
      </c>
      <c r="C12" s="96">
        <v>20</v>
      </c>
      <c r="D12" s="96"/>
      <c r="E12" s="96"/>
      <c r="F12" s="96"/>
      <c r="G12" s="96"/>
      <c r="H12" s="96"/>
      <c r="I12" s="96"/>
      <c r="J12" s="96"/>
      <c r="K12" s="96"/>
    </row>
    <row r="13" spans="1:16" ht="16.5">
      <c r="A13" s="91"/>
      <c r="B13" s="91"/>
      <c r="C13" s="91"/>
      <c r="D13" s="91"/>
      <c r="E13" s="91"/>
      <c r="F13" s="91"/>
      <c r="G13" s="91"/>
      <c r="L13" s="97"/>
      <c r="M13" s="97"/>
      <c r="N13" s="97"/>
      <c r="O13" s="97"/>
      <c r="P13" s="98"/>
    </row>
    <row r="14" spans="1:16" s="106" customFormat="1" ht="17.25">
      <c r="A14" s="99" t="s">
        <v>13</v>
      </c>
      <c r="B14" s="100" t="s">
        <v>14</v>
      </c>
      <c r="C14" s="101" t="s">
        <v>15</v>
      </c>
      <c r="D14" s="102" t="s">
        <v>16</v>
      </c>
      <c r="E14" s="103"/>
      <c r="F14" s="103"/>
      <c r="G14" s="104"/>
      <c r="H14" s="105" t="s">
        <v>17</v>
      </c>
      <c r="I14" s="105"/>
      <c r="J14" s="105"/>
      <c r="K14" s="105"/>
      <c r="L14" s="107"/>
      <c r="M14" s="107"/>
      <c r="N14" s="107"/>
      <c r="O14" s="107"/>
      <c r="P14" s="108"/>
    </row>
    <row r="15" spans="1:16" s="106" customFormat="1" ht="17.25">
      <c r="A15" s="99"/>
      <c r="B15" s="100"/>
      <c r="C15" s="109"/>
      <c r="D15" s="110" t="s">
        <v>19</v>
      </c>
      <c r="E15" s="111" t="s">
        <v>20</v>
      </c>
      <c r="F15" s="112"/>
      <c r="G15" s="113"/>
      <c r="H15" s="114"/>
      <c r="I15" s="114"/>
      <c r="J15" s="114"/>
      <c r="K15" s="114"/>
      <c r="L15" s="107"/>
      <c r="M15" s="107"/>
      <c r="N15" s="107"/>
      <c r="O15" s="107"/>
      <c r="P15" s="108"/>
    </row>
    <row r="16" spans="1:16" s="106" customFormat="1" ht="34.5">
      <c r="A16" s="99"/>
      <c r="B16" s="100"/>
      <c r="C16" s="115"/>
      <c r="D16" s="110"/>
      <c r="E16" s="116" t="s">
        <v>21</v>
      </c>
      <c r="F16" s="116" t="s">
        <v>22</v>
      </c>
      <c r="G16" s="117" t="s">
        <v>23</v>
      </c>
      <c r="H16" s="118">
        <v>1</v>
      </c>
      <c r="I16" s="118">
        <v>2</v>
      </c>
      <c r="J16" s="118">
        <v>3</v>
      </c>
      <c r="K16" s="118">
        <v>4</v>
      </c>
      <c r="L16" s="107"/>
      <c r="M16" s="107"/>
      <c r="N16" s="107"/>
      <c r="O16" s="107"/>
      <c r="P16" s="108"/>
    </row>
    <row r="17" spans="1:16" s="122" customFormat="1" ht="17.25">
      <c r="A17" s="119" t="s">
        <v>24</v>
      </c>
      <c r="B17" s="120" t="s">
        <v>25</v>
      </c>
      <c r="C17" s="119">
        <f t="shared" ref="C17:J17" si="0">SUM(C18:C23)</f>
        <v>11</v>
      </c>
      <c r="D17" s="119">
        <f t="shared" si="0"/>
        <v>255</v>
      </c>
      <c r="E17" s="119">
        <f t="shared" si="0"/>
        <v>101</v>
      </c>
      <c r="F17" s="119">
        <f t="shared" si="0"/>
        <v>139</v>
      </c>
      <c r="G17" s="119">
        <f t="shared" si="0"/>
        <v>15</v>
      </c>
      <c r="H17" s="121">
        <f t="shared" si="0"/>
        <v>120</v>
      </c>
      <c r="I17" s="121">
        <f t="shared" si="0"/>
        <v>135</v>
      </c>
      <c r="J17" s="121">
        <f t="shared" si="0"/>
        <v>0</v>
      </c>
      <c r="K17" s="121">
        <f>SUM(K22:K23)</f>
        <v>0</v>
      </c>
      <c r="L17" s="107"/>
      <c r="M17" s="107"/>
      <c r="N17" s="107"/>
      <c r="O17" s="107"/>
      <c r="P17" s="123"/>
    </row>
    <row r="18" spans="1:16" s="122" customFormat="1" ht="17.25">
      <c r="A18" s="124" t="s">
        <v>26</v>
      </c>
      <c r="B18" s="125" t="s">
        <v>27</v>
      </c>
      <c r="C18" s="124">
        <v>3</v>
      </c>
      <c r="D18" s="124">
        <v>90</v>
      </c>
      <c r="E18" s="124">
        <v>30</v>
      </c>
      <c r="F18" s="124">
        <f t="shared" ref="F18:F23" si="1">D18-E18-G18</f>
        <v>56</v>
      </c>
      <c r="G18" s="124">
        <v>4</v>
      </c>
      <c r="H18" s="124"/>
      <c r="I18" s="126">
        <v>90</v>
      </c>
      <c r="J18" s="121"/>
      <c r="K18" s="121"/>
      <c r="L18" s="107"/>
      <c r="M18" s="107"/>
      <c r="N18" s="107"/>
      <c r="O18" s="107"/>
      <c r="P18" s="123"/>
    </row>
    <row r="19" spans="1:16" s="122" customFormat="1" ht="17.25">
      <c r="A19" s="124" t="s">
        <v>28</v>
      </c>
      <c r="B19" s="127" t="s">
        <v>29</v>
      </c>
      <c r="C19" s="124">
        <v>2</v>
      </c>
      <c r="D19" s="124">
        <v>45</v>
      </c>
      <c r="E19" s="124">
        <v>15</v>
      </c>
      <c r="F19" s="124">
        <f t="shared" si="1"/>
        <v>28</v>
      </c>
      <c r="G19" s="124">
        <v>2</v>
      </c>
      <c r="H19" s="126">
        <v>45</v>
      </c>
      <c r="I19" s="126"/>
      <c r="J19" s="121"/>
      <c r="K19" s="121"/>
      <c r="L19" s="107"/>
      <c r="M19" s="107"/>
      <c r="N19" s="107"/>
      <c r="O19" s="107"/>
      <c r="P19" s="123"/>
    </row>
    <row r="20" spans="1:16" s="122" customFormat="1" ht="17.25">
      <c r="A20" s="124" t="s">
        <v>30</v>
      </c>
      <c r="B20" s="127" t="s">
        <v>31</v>
      </c>
      <c r="C20" s="124">
        <v>2</v>
      </c>
      <c r="D20" s="124">
        <v>30</v>
      </c>
      <c r="E20" s="124">
        <v>15</v>
      </c>
      <c r="F20" s="124">
        <f t="shared" si="1"/>
        <v>13</v>
      </c>
      <c r="G20" s="124">
        <v>2</v>
      </c>
      <c r="H20" s="126">
        <v>30</v>
      </c>
      <c r="I20" s="126"/>
      <c r="J20" s="126"/>
      <c r="K20" s="121"/>
      <c r="L20" s="107"/>
      <c r="M20" s="107"/>
      <c r="N20" s="107"/>
      <c r="O20" s="107"/>
      <c r="P20" s="123"/>
    </row>
    <row r="21" spans="1:16" s="122" customFormat="1" ht="17.25">
      <c r="A21" s="124" t="s">
        <v>32</v>
      </c>
      <c r="B21" s="127" t="s">
        <v>33</v>
      </c>
      <c r="C21" s="124">
        <v>1</v>
      </c>
      <c r="D21" s="124">
        <v>15</v>
      </c>
      <c r="E21" s="124">
        <v>9</v>
      </c>
      <c r="F21" s="124">
        <f t="shared" si="1"/>
        <v>5</v>
      </c>
      <c r="G21" s="124">
        <v>1</v>
      </c>
      <c r="H21" s="126">
        <v>15</v>
      </c>
      <c r="I21" s="126"/>
      <c r="J21" s="126"/>
      <c r="K21" s="121"/>
      <c r="L21" s="107"/>
      <c r="M21" s="107"/>
      <c r="N21" s="107"/>
      <c r="O21" s="107"/>
      <c r="P21" s="123"/>
    </row>
    <row r="22" spans="1:16" s="106" customFormat="1" ht="34.5">
      <c r="A22" s="124" t="s">
        <v>34</v>
      </c>
      <c r="B22" s="127" t="s">
        <v>35</v>
      </c>
      <c r="C22" s="124">
        <v>2</v>
      </c>
      <c r="D22" s="124">
        <v>45</v>
      </c>
      <c r="E22" s="124">
        <v>28</v>
      </c>
      <c r="F22" s="124">
        <f t="shared" si="1"/>
        <v>13</v>
      </c>
      <c r="G22" s="124">
        <v>4</v>
      </c>
      <c r="H22" s="124"/>
      <c r="I22" s="126">
        <v>45</v>
      </c>
      <c r="J22" s="126"/>
      <c r="K22" s="126"/>
      <c r="L22" s="107"/>
      <c r="M22" s="107"/>
      <c r="N22" s="107"/>
      <c r="O22" s="107"/>
      <c r="P22" s="108"/>
    </row>
    <row r="23" spans="1:16" s="106" customFormat="1" ht="17.25">
      <c r="A23" s="124" t="s">
        <v>36</v>
      </c>
      <c r="B23" s="127" t="s">
        <v>37</v>
      </c>
      <c r="C23" s="124">
        <v>1</v>
      </c>
      <c r="D23" s="124">
        <v>30</v>
      </c>
      <c r="E23" s="124">
        <v>4</v>
      </c>
      <c r="F23" s="124">
        <f t="shared" si="1"/>
        <v>24</v>
      </c>
      <c r="G23" s="124">
        <v>2</v>
      </c>
      <c r="H23" s="124">
        <v>30</v>
      </c>
      <c r="I23" s="126"/>
      <c r="J23" s="126"/>
      <c r="K23" s="126"/>
      <c r="L23" s="107"/>
      <c r="M23" s="107"/>
      <c r="N23" s="107"/>
      <c r="O23" s="107"/>
      <c r="P23" s="108"/>
    </row>
    <row r="24" spans="1:16" s="122" customFormat="1" ht="34.5">
      <c r="A24" s="128" t="s">
        <v>38</v>
      </c>
      <c r="B24" s="129" t="s">
        <v>39</v>
      </c>
      <c r="C24" s="128">
        <f>C25+C30</f>
        <v>45</v>
      </c>
      <c r="D24" s="128">
        <f t="shared" ref="D24:K24" si="2">D25+D30</f>
        <v>1277</v>
      </c>
      <c r="E24" s="128">
        <f t="shared" si="2"/>
        <v>262</v>
      </c>
      <c r="F24" s="128">
        <f t="shared" si="2"/>
        <v>963</v>
      </c>
      <c r="G24" s="128">
        <f t="shared" si="2"/>
        <v>52</v>
      </c>
      <c r="H24" s="128">
        <f t="shared" si="2"/>
        <v>173</v>
      </c>
      <c r="I24" s="128">
        <f t="shared" si="2"/>
        <v>142</v>
      </c>
      <c r="J24" s="128">
        <f t="shared" si="2"/>
        <v>252</v>
      </c>
      <c r="K24" s="128">
        <f t="shared" si="2"/>
        <v>710</v>
      </c>
      <c r="L24" s="107"/>
      <c r="M24" s="107"/>
      <c r="N24" s="107"/>
      <c r="O24" s="130"/>
      <c r="P24" s="123"/>
    </row>
    <row r="25" spans="1:16" s="122" customFormat="1" ht="17.25">
      <c r="A25" s="128" t="s">
        <v>40</v>
      </c>
      <c r="B25" s="129" t="s">
        <v>41</v>
      </c>
      <c r="C25" s="128">
        <f>SUM(C26:C29)</f>
        <v>8</v>
      </c>
      <c r="D25" s="128">
        <f>SUM(D26:D29)</f>
        <v>155</v>
      </c>
      <c r="E25" s="128">
        <f t="shared" ref="E25:K25" si="3">SUM(E26:E29)</f>
        <v>96</v>
      </c>
      <c r="F25" s="128">
        <f t="shared" si="3"/>
        <v>49</v>
      </c>
      <c r="G25" s="128">
        <f t="shared" si="3"/>
        <v>10</v>
      </c>
      <c r="H25" s="128">
        <f t="shared" si="3"/>
        <v>125</v>
      </c>
      <c r="I25" s="128">
        <f t="shared" si="3"/>
        <v>30</v>
      </c>
      <c r="J25" s="128">
        <f t="shared" si="3"/>
        <v>0</v>
      </c>
      <c r="K25" s="128">
        <f t="shared" si="3"/>
        <v>0</v>
      </c>
      <c r="L25" s="107"/>
      <c r="M25" s="107"/>
      <c r="N25" s="107"/>
      <c r="O25" s="130"/>
      <c r="P25" s="123"/>
    </row>
    <row r="26" spans="1:16" s="122" customFormat="1" ht="17.25">
      <c r="A26" s="124" t="s">
        <v>42</v>
      </c>
      <c r="B26" s="127" t="s">
        <v>47</v>
      </c>
      <c r="C26" s="124">
        <v>2</v>
      </c>
      <c r="D26" s="124">
        <v>40</v>
      </c>
      <c r="E26" s="124">
        <f>D26-G26</f>
        <v>38</v>
      </c>
      <c r="F26" s="124"/>
      <c r="G26" s="124">
        <v>2</v>
      </c>
      <c r="H26" s="126">
        <v>40</v>
      </c>
      <c r="I26" s="126"/>
      <c r="J26" s="131"/>
      <c r="K26" s="131"/>
      <c r="L26" s="107"/>
      <c r="M26" s="107"/>
      <c r="N26" s="107"/>
      <c r="O26" s="130"/>
      <c r="P26" s="123"/>
    </row>
    <row r="27" spans="1:16" s="122" customFormat="1" ht="17.25">
      <c r="A27" s="124" t="s">
        <v>44</v>
      </c>
      <c r="B27" s="127" t="s">
        <v>49</v>
      </c>
      <c r="C27" s="124">
        <v>2</v>
      </c>
      <c r="D27" s="124">
        <v>40</v>
      </c>
      <c r="E27" s="124">
        <v>15</v>
      </c>
      <c r="F27" s="124">
        <f>D27-E27-G27</f>
        <v>21</v>
      </c>
      <c r="G27" s="124">
        <v>4</v>
      </c>
      <c r="H27" s="126">
        <v>40</v>
      </c>
      <c r="I27" s="126"/>
      <c r="J27" s="131"/>
      <c r="K27" s="131"/>
      <c r="L27" s="107"/>
      <c r="M27" s="107"/>
      <c r="N27" s="107"/>
      <c r="O27" s="130"/>
      <c r="P27" s="123"/>
    </row>
    <row r="28" spans="1:16" s="106" customFormat="1" ht="17.25">
      <c r="A28" s="124" t="s">
        <v>46</v>
      </c>
      <c r="B28" s="127" t="s">
        <v>59</v>
      </c>
      <c r="C28" s="124">
        <v>2</v>
      </c>
      <c r="D28" s="124">
        <v>30</v>
      </c>
      <c r="E28" s="124">
        <v>28</v>
      </c>
      <c r="F28" s="124"/>
      <c r="G28" s="124">
        <v>2</v>
      </c>
      <c r="H28" s="126"/>
      <c r="I28" s="126">
        <v>30</v>
      </c>
      <c r="J28" s="126"/>
      <c r="K28" s="132"/>
    </row>
    <row r="29" spans="1:16" s="106" customFormat="1" ht="17.25">
      <c r="A29" s="124" t="s">
        <v>118</v>
      </c>
      <c r="B29" s="127" t="s">
        <v>61</v>
      </c>
      <c r="C29" s="124">
        <v>2</v>
      </c>
      <c r="D29" s="124">
        <v>45</v>
      </c>
      <c r="E29" s="124">
        <v>15</v>
      </c>
      <c r="F29" s="124">
        <f>D29-E29-G29</f>
        <v>28</v>
      </c>
      <c r="G29" s="124">
        <v>2</v>
      </c>
      <c r="H29" s="126">
        <v>45</v>
      </c>
      <c r="I29" s="126"/>
      <c r="J29" s="126"/>
      <c r="K29" s="132"/>
    </row>
    <row r="30" spans="1:16" s="106" customFormat="1" ht="34.5">
      <c r="A30" s="128" t="s">
        <v>64</v>
      </c>
      <c r="B30" s="129" t="s">
        <v>65</v>
      </c>
      <c r="C30" s="128">
        <f t="shared" ref="C30:K30" si="4">SUM(C31:C40)</f>
        <v>37</v>
      </c>
      <c r="D30" s="128">
        <f t="shared" si="4"/>
        <v>1122</v>
      </c>
      <c r="E30" s="128">
        <f t="shared" si="4"/>
        <v>166</v>
      </c>
      <c r="F30" s="128">
        <f t="shared" si="4"/>
        <v>914</v>
      </c>
      <c r="G30" s="128">
        <f t="shared" si="4"/>
        <v>42</v>
      </c>
      <c r="H30" s="128">
        <f t="shared" si="4"/>
        <v>48</v>
      </c>
      <c r="I30" s="128">
        <f t="shared" si="4"/>
        <v>112</v>
      </c>
      <c r="J30" s="128">
        <f t="shared" si="4"/>
        <v>252</v>
      </c>
      <c r="K30" s="128">
        <f t="shared" si="4"/>
        <v>710</v>
      </c>
      <c r="L30" s="108"/>
    </row>
    <row r="31" spans="1:16" s="106" customFormat="1" ht="17.25">
      <c r="A31" s="124" t="s">
        <v>124</v>
      </c>
      <c r="B31" s="127" t="s">
        <v>67</v>
      </c>
      <c r="C31" s="124">
        <v>2</v>
      </c>
      <c r="D31" s="124">
        <v>48</v>
      </c>
      <c r="E31" s="124">
        <v>15</v>
      </c>
      <c r="F31" s="124">
        <f t="shared" ref="F31:F40" si="5">D31-E31-G31</f>
        <v>30</v>
      </c>
      <c r="G31" s="124">
        <v>3</v>
      </c>
      <c r="H31" s="126">
        <f>SUM(E31:G31)</f>
        <v>48</v>
      </c>
      <c r="I31" s="126"/>
      <c r="J31" s="126"/>
      <c r="K31" s="126"/>
      <c r="L31" s="108"/>
    </row>
    <row r="32" spans="1:16" s="106" customFormat="1" ht="34.5">
      <c r="A32" s="124" t="s">
        <v>125</v>
      </c>
      <c r="B32" s="127" t="s">
        <v>69</v>
      </c>
      <c r="C32" s="124">
        <v>3</v>
      </c>
      <c r="D32" s="124">
        <v>72</v>
      </c>
      <c r="E32" s="124">
        <v>15</v>
      </c>
      <c r="F32" s="124">
        <f t="shared" si="5"/>
        <v>53</v>
      </c>
      <c r="G32" s="124">
        <v>4</v>
      </c>
      <c r="H32" s="126"/>
      <c r="I32" s="126">
        <v>72</v>
      </c>
      <c r="J32" s="126"/>
      <c r="K32" s="126"/>
      <c r="L32" s="108"/>
    </row>
    <row r="33" spans="1:12" s="106" customFormat="1" ht="17.25">
      <c r="A33" s="124" t="s">
        <v>126</v>
      </c>
      <c r="B33" s="127" t="s">
        <v>71</v>
      </c>
      <c r="C33" s="124">
        <v>2</v>
      </c>
      <c r="D33" s="124">
        <v>40</v>
      </c>
      <c r="E33" s="124">
        <v>12</v>
      </c>
      <c r="F33" s="124">
        <f t="shared" si="5"/>
        <v>25</v>
      </c>
      <c r="G33" s="124">
        <v>3</v>
      </c>
      <c r="H33" s="126"/>
      <c r="I33" s="126">
        <f>SUM(E33:G33)</f>
        <v>40</v>
      </c>
      <c r="J33" s="126"/>
      <c r="K33" s="126"/>
      <c r="L33" s="108"/>
    </row>
    <row r="34" spans="1:12" s="106" customFormat="1" ht="51.75">
      <c r="A34" s="124" t="s">
        <v>56</v>
      </c>
      <c r="B34" s="127" t="s">
        <v>127</v>
      </c>
      <c r="C34" s="124">
        <v>3</v>
      </c>
      <c r="D34" s="124">
        <v>72</v>
      </c>
      <c r="E34" s="124">
        <v>18</v>
      </c>
      <c r="F34" s="124">
        <f t="shared" si="5"/>
        <v>50</v>
      </c>
      <c r="G34" s="124">
        <v>4</v>
      </c>
      <c r="H34" s="126"/>
      <c r="I34" s="126"/>
      <c r="J34" s="126">
        <v>72</v>
      </c>
      <c r="K34" s="126"/>
      <c r="L34" s="108"/>
    </row>
    <row r="35" spans="1:12" s="106" customFormat="1" ht="17.25">
      <c r="A35" s="124" t="s">
        <v>128</v>
      </c>
      <c r="B35" s="127" t="s">
        <v>75</v>
      </c>
      <c r="C35" s="124">
        <v>3</v>
      </c>
      <c r="D35" s="124">
        <v>80</v>
      </c>
      <c r="E35" s="124">
        <v>18</v>
      </c>
      <c r="F35" s="124">
        <f t="shared" si="5"/>
        <v>58</v>
      </c>
      <c r="G35" s="124">
        <v>4</v>
      </c>
      <c r="H35" s="126"/>
      <c r="I35" s="126"/>
      <c r="J35" s="126">
        <v>80</v>
      </c>
      <c r="K35" s="126"/>
      <c r="L35" s="108"/>
    </row>
    <row r="36" spans="1:12" s="106" customFormat="1" ht="17.25">
      <c r="A36" s="124" t="s">
        <v>129</v>
      </c>
      <c r="B36" s="127" t="s">
        <v>77</v>
      </c>
      <c r="C36" s="124">
        <v>4</v>
      </c>
      <c r="D36" s="124">
        <v>100</v>
      </c>
      <c r="E36" s="124">
        <v>25</v>
      </c>
      <c r="F36" s="124">
        <f t="shared" si="5"/>
        <v>67</v>
      </c>
      <c r="G36" s="124">
        <v>8</v>
      </c>
      <c r="H36" s="126"/>
      <c r="I36" s="126"/>
      <c r="J36" s="126">
        <v>100</v>
      </c>
      <c r="K36" s="126"/>
      <c r="L36" s="108"/>
    </row>
    <row r="37" spans="1:12" s="106" customFormat="1" ht="17.25">
      <c r="A37" s="124" t="s">
        <v>130</v>
      </c>
      <c r="B37" s="127" t="s">
        <v>79</v>
      </c>
      <c r="C37" s="124">
        <v>3</v>
      </c>
      <c r="D37" s="124">
        <v>80</v>
      </c>
      <c r="E37" s="124">
        <v>18</v>
      </c>
      <c r="F37" s="124">
        <f t="shared" si="5"/>
        <v>58</v>
      </c>
      <c r="G37" s="124">
        <v>4</v>
      </c>
      <c r="H37" s="126"/>
      <c r="I37" s="126"/>
      <c r="J37" s="126"/>
      <c r="K37" s="126">
        <v>80</v>
      </c>
      <c r="L37" s="108"/>
    </row>
    <row r="38" spans="1:12" s="106" customFormat="1" ht="34.5">
      <c r="A38" s="124" t="s">
        <v>66</v>
      </c>
      <c r="B38" s="127" t="s">
        <v>81</v>
      </c>
      <c r="C38" s="124">
        <v>4</v>
      </c>
      <c r="D38" s="124">
        <v>100</v>
      </c>
      <c r="E38" s="124">
        <v>25</v>
      </c>
      <c r="F38" s="124">
        <f t="shared" si="5"/>
        <v>67</v>
      </c>
      <c r="G38" s="124">
        <v>8</v>
      </c>
      <c r="H38" s="126"/>
      <c r="I38" s="126"/>
      <c r="J38" s="126"/>
      <c r="K38" s="126">
        <v>100</v>
      </c>
      <c r="L38" s="108"/>
    </row>
    <row r="39" spans="1:12" s="106" customFormat="1" ht="34.5">
      <c r="A39" s="124" t="s">
        <v>68</v>
      </c>
      <c r="B39" s="127" t="s">
        <v>83</v>
      </c>
      <c r="C39" s="124">
        <v>3</v>
      </c>
      <c r="D39" s="124">
        <v>80</v>
      </c>
      <c r="E39" s="124">
        <v>20</v>
      </c>
      <c r="F39" s="124">
        <f t="shared" si="5"/>
        <v>56</v>
      </c>
      <c r="G39" s="124">
        <v>4</v>
      </c>
      <c r="H39" s="126"/>
      <c r="I39" s="126"/>
      <c r="J39" s="126"/>
      <c r="K39" s="126">
        <f>SUM(E39:G39)</f>
        <v>80</v>
      </c>
      <c r="L39" s="108"/>
    </row>
    <row r="40" spans="1:12" s="133" customFormat="1" ht="17.25">
      <c r="A40" s="124" t="s">
        <v>70</v>
      </c>
      <c r="B40" s="127" t="s">
        <v>103</v>
      </c>
      <c r="C40" s="124">
        <v>10</v>
      </c>
      <c r="D40" s="124">
        <v>450</v>
      </c>
      <c r="E40" s="124"/>
      <c r="F40" s="124">
        <f t="shared" si="5"/>
        <v>450</v>
      </c>
      <c r="G40" s="124"/>
      <c r="H40" s="132"/>
      <c r="I40" s="132"/>
      <c r="J40" s="132"/>
      <c r="K40" s="132">
        <v>450</v>
      </c>
    </row>
    <row r="41" spans="1:12" s="106" customFormat="1" ht="17.25">
      <c r="A41" s="99" t="s">
        <v>110</v>
      </c>
      <c r="B41" s="99"/>
      <c r="C41" s="119">
        <f t="shared" ref="C41:K41" si="6">C17+C24</f>
        <v>56</v>
      </c>
      <c r="D41" s="119">
        <f t="shared" si="6"/>
        <v>1532</v>
      </c>
      <c r="E41" s="119">
        <f t="shared" si="6"/>
        <v>363</v>
      </c>
      <c r="F41" s="119">
        <f t="shared" si="6"/>
        <v>1102</v>
      </c>
      <c r="G41" s="119">
        <f t="shared" si="6"/>
        <v>67</v>
      </c>
      <c r="H41" s="119">
        <f t="shared" si="6"/>
        <v>293</v>
      </c>
      <c r="I41" s="119">
        <f t="shared" si="6"/>
        <v>277</v>
      </c>
      <c r="J41" s="119">
        <f t="shared" si="6"/>
        <v>252</v>
      </c>
      <c r="K41" s="119">
        <f t="shared" si="6"/>
        <v>710</v>
      </c>
    </row>
    <row r="42" spans="1:12" s="135" customFormat="1">
      <c r="A42" s="134"/>
      <c r="B42" s="134"/>
      <c r="C42" s="134"/>
      <c r="D42" s="134"/>
      <c r="E42" s="134"/>
      <c r="F42" s="134"/>
      <c r="G42" s="134"/>
    </row>
    <row r="43" spans="1:12" s="135" customFormat="1">
      <c r="A43" s="134"/>
      <c r="B43" s="134"/>
      <c r="C43" s="134"/>
      <c r="D43" s="136" t="s">
        <v>111</v>
      </c>
      <c r="E43" s="136"/>
      <c r="F43" s="136"/>
      <c r="G43" s="136"/>
      <c r="H43" s="136"/>
      <c r="I43" s="136"/>
      <c r="J43" s="136"/>
      <c r="K43" s="136"/>
    </row>
    <row r="44" spans="1:12" s="135" customFormat="1">
      <c r="A44" s="134"/>
      <c r="B44" s="137" t="s">
        <v>112</v>
      </c>
      <c r="C44" s="138" t="s">
        <v>113</v>
      </c>
      <c r="D44" s="138"/>
      <c r="E44" s="138"/>
      <c r="F44" s="138"/>
      <c r="G44" s="139"/>
      <c r="H44" s="139"/>
      <c r="I44" s="138" t="s">
        <v>114</v>
      </c>
      <c r="J44" s="138"/>
      <c r="K44" s="138"/>
    </row>
    <row r="45" spans="1:12" s="135" customFormat="1">
      <c r="A45" s="134"/>
      <c r="B45" s="134"/>
      <c r="C45" s="134"/>
      <c r="D45" s="134"/>
      <c r="E45" s="134"/>
      <c r="F45" s="134"/>
    </row>
    <row r="46" spans="1:12" s="135" customFormat="1">
      <c r="A46" s="134"/>
      <c r="B46" s="134"/>
      <c r="C46" s="134"/>
      <c r="D46" s="134"/>
      <c r="E46" s="134"/>
      <c r="F46" s="134"/>
    </row>
    <row r="47" spans="1:12" s="140" customFormat="1">
      <c r="A47" s="134"/>
      <c r="B47" s="134"/>
      <c r="C47" s="134"/>
      <c r="D47" s="134"/>
      <c r="E47" s="134"/>
      <c r="F47" s="134"/>
      <c r="G47" s="135"/>
      <c r="H47" s="135"/>
      <c r="I47" s="135"/>
      <c r="J47" s="135"/>
      <c r="K47" s="135"/>
    </row>
    <row r="48" spans="1:12">
      <c r="A48" s="134"/>
      <c r="B48" s="141" t="s">
        <v>115</v>
      </c>
      <c r="C48" s="90" t="s">
        <v>116</v>
      </c>
      <c r="D48" s="90"/>
      <c r="E48" s="90"/>
      <c r="F48" s="90"/>
      <c r="G48" s="142"/>
      <c r="H48" s="142"/>
      <c r="I48" s="90" t="s">
        <v>117</v>
      </c>
      <c r="J48" s="90"/>
      <c r="K48" s="90"/>
    </row>
    <row r="49" spans="1:11" s="144" customFormat="1">
      <c r="A49" s="86"/>
      <c r="B49" s="89"/>
      <c r="C49" s="89"/>
      <c r="D49" s="86"/>
      <c r="E49" s="143"/>
      <c r="F49" s="143"/>
      <c r="G49" s="143"/>
      <c r="H49" s="86"/>
      <c r="I49" s="86"/>
      <c r="J49" s="86"/>
      <c r="K49" s="86"/>
    </row>
    <row r="50" spans="1:11">
      <c r="A50" s="144"/>
      <c r="B50" s="145"/>
      <c r="C50" s="145"/>
      <c r="D50" s="144"/>
      <c r="E50" s="144"/>
      <c r="F50" s="144"/>
      <c r="G50" s="144"/>
      <c r="H50" s="144"/>
      <c r="I50" s="144"/>
      <c r="J50" s="144"/>
      <c r="K50" s="144"/>
    </row>
    <row r="51" spans="1:11" s="147" customFormat="1">
      <c r="A51" s="86"/>
      <c r="B51" s="146"/>
      <c r="C51" s="146"/>
      <c r="D51" s="86"/>
      <c r="E51" s="86"/>
      <c r="F51" s="86"/>
      <c r="G51" s="86"/>
      <c r="H51" s="86"/>
      <c r="I51" s="86"/>
      <c r="J51" s="86"/>
      <c r="K51" s="86"/>
    </row>
    <row r="52" spans="1:11">
      <c r="A52" s="147"/>
      <c r="B52" s="148"/>
      <c r="C52" s="148"/>
      <c r="D52" s="147"/>
      <c r="E52" s="147"/>
      <c r="F52" s="147"/>
      <c r="G52" s="147"/>
      <c r="H52" s="147"/>
      <c r="I52" s="147"/>
      <c r="J52" s="147"/>
      <c r="K52" s="147"/>
    </row>
  </sheetData>
  <mergeCells count="22">
    <mergeCell ref="A41:B41"/>
    <mergeCell ref="D43:K43"/>
    <mergeCell ref="C44:F44"/>
    <mergeCell ref="I44:K44"/>
    <mergeCell ref="C48:F48"/>
    <mergeCell ref="I48:K48"/>
    <mergeCell ref="C9:K9"/>
    <mergeCell ref="C10:K10"/>
    <mergeCell ref="C11:K11"/>
    <mergeCell ref="A14:A16"/>
    <mergeCell ref="B14:B16"/>
    <mergeCell ref="C14:C16"/>
    <mergeCell ref="D14:G14"/>
    <mergeCell ref="H14:K15"/>
    <mergeCell ref="D15:D16"/>
    <mergeCell ref="E15:G15"/>
    <mergeCell ref="A1:K1"/>
    <mergeCell ref="A2:K2"/>
    <mergeCell ref="A4:K4"/>
    <mergeCell ref="A5:K5"/>
    <mergeCell ref="A6:K6"/>
    <mergeCell ref="C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CĐ CN Ô tô</vt:lpstr>
      <vt:lpstr>TC</vt:lpstr>
      <vt:lpstr>'CĐ CN Ô tô'!Print_Titles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HongHa</dc:creator>
  <cp:lastModifiedBy>HH</cp:lastModifiedBy>
  <cp:lastPrinted>2023-09-21T09:57:00Z</cp:lastPrinted>
  <dcterms:created xsi:type="dcterms:W3CDTF">2021-07-16T07:55:00Z</dcterms:created>
  <dcterms:modified xsi:type="dcterms:W3CDTF">2026-06-09T07:34:44Z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24CC9D9D765841E38B69DBB76D0068F1_12</vt:lpwstr>
  </property>
  <property fmtid="{D5CDD505-2E9C-101B-9397-08002B2CF9AE}" pid="3" name="KSOProductBuildVer">
    <vt:lpwstr>1033-12.2.0.21931</vt:lpwstr>
  </property>
</Properties>
</file>