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05" windowWidth="15600" windowHeight="7080" tabRatio="883"/>
  </bookViews>
  <sheets>
    <sheet name="BTCơ khí K19" sheetId="11" r:id="rId1"/>
  </sheets>
  <calcPr calcId="144525"/>
</workbook>
</file>

<file path=xl/calcChain.xml><?xml version="1.0" encoding="utf-8"?>
<calcChain xmlns="http://schemas.openxmlformats.org/spreadsheetml/2006/main">
  <c r="C25" i="11" l="1"/>
  <c r="D25" i="11"/>
  <c r="E25" i="11"/>
  <c r="F25" i="11"/>
  <c r="F24" i="11"/>
  <c r="F60" i="11"/>
  <c r="G25" i="11"/>
  <c r="H25" i="11"/>
  <c r="I25" i="11"/>
  <c r="J25" i="11"/>
  <c r="J24" i="11"/>
  <c r="J60" i="11"/>
  <c r="K25" i="11"/>
  <c r="L25" i="11"/>
  <c r="M25" i="11"/>
  <c r="C45" i="11"/>
  <c r="D45" i="11"/>
  <c r="E45" i="11"/>
  <c r="F45" i="11"/>
  <c r="G45" i="11"/>
  <c r="H45" i="11"/>
  <c r="I45" i="11"/>
  <c r="J45" i="11"/>
  <c r="K45" i="11"/>
  <c r="K24" i="11"/>
  <c r="K60" i="11"/>
  <c r="L45" i="11"/>
  <c r="M45" i="11"/>
  <c r="D27" i="11"/>
  <c r="D26" i="11"/>
  <c r="F47" i="11"/>
  <c r="D44" i="11"/>
  <c r="F54" i="11"/>
  <c r="F55" i="11"/>
  <c r="D46" i="11"/>
  <c r="D48" i="11"/>
  <c r="F49" i="11"/>
  <c r="D53" i="11"/>
  <c r="N60" i="11"/>
  <c r="F57" i="11"/>
  <c r="F56" i="11"/>
  <c r="F43" i="11"/>
  <c r="F42" i="11"/>
  <c r="F38" i="11"/>
  <c r="F36" i="11"/>
  <c r="D35" i="11"/>
  <c r="D33" i="11"/>
  <c r="D32" i="11"/>
  <c r="D31" i="11"/>
  <c r="D30" i="11"/>
  <c r="D28" i="11"/>
  <c r="M17" i="11"/>
  <c r="L17" i="11"/>
  <c r="K17" i="11"/>
  <c r="J17" i="11"/>
  <c r="I17" i="11"/>
  <c r="H17" i="11"/>
  <c r="G17" i="11"/>
  <c r="F17" i="11"/>
  <c r="E17" i="11"/>
  <c r="C17" i="11"/>
  <c r="D17" i="11"/>
  <c r="C24" i="11"/>
  <c r="C60" i="11"/>
  <c r="D24" i="11"/>
  <c r="D60" i="11"/>
  <c r="E24" i="11"/>
  <c r="E60" i="11"/>
  <c r="G24" i="11"/>
  <c r="G60" i="11"/>
  <c r="H24" i="11"/>
  <c r="H60" i="11"/>
  <c r="I24" i="11"/>
  <c r="I60" i="11"/>
  <c r="L24" i="11"/>
  <c r="L60" i="11"/>
  <c r="M24" i="11"/>
  <c r="M60" i="11"/>
</calcChain>
</file>

<file path=xl/sharedStrings.xml><?xml version="1.0" encoding="utf-8"?>
<sst xmlns="http://schemas.openxmlformats.org/spreadsheetml/2006/main" count="149" uniqueCount="130">
  <si>
    <t>ỦY BAN NHÂN DÂN TỈNH NGHỆ AN</t>
  </si>
  <si>
    <t>Mã MH, MĐ</t>
  </si>
  <si>
    <t>Tên môn học, mô đun</t>
  </si>
  <si>
    <t>Bố trí trong học kỳ</t>
  </si>
  <si>
    <t>Tổng số</t>
  </si>
  <si>
    <t>Trong đó</t>
  </si>
  <si>
    <t>LT</t>
  </si>
  <si>
    <t>TH</t>
  </si>
  <si>
    <t>I</t>
  </si>
  <si>
    <t>Giáo dục thể chất</t>
  </si>
  <si>
    <t>Pháp luật</t>
  </si>
  <si>
    <t>II</t>
  </si>
  <si>
    <t>Thực tập tốt nghiệp</t>
  </si>
  <si>
    <t>Tin học</t>
  </si>
  <si>
    <t xml:space="preserve">    HIỆU TRƯỞNG</t>
  </si>
  <si>
    <t>TRƯỞNG KHOA</t>
  </si>
  <si>
    <t xml:space="preserve">Tên nghề:                          </t>
  </si>
  <si>
    <t xml:space="preserve">Mã nghề:                           </t>
  </si>
  <si>
    <t>Môn học chung</t>
  </si>
  <si>
    <t>Các môn học mô đun chuyên môn</t>
  </si>
  <si>
    <t>II.1</t>
  </si>
  <si>
    <t>Môn học, mô đun cơ sở</t>
  </si>
  <si>
    <t>II.2</t>
  </si>
  <si>
    <t>Môn học, mô đun chuyên môn</t>
  </si>
  <si>
    <t>Tổng cộng (I+II)</t>
  </si>
  <si>
    <t>Số tín chỉ</t>
  </si>
  <si>
    <t>Thời gian học tập (giờ)</t>
  </si>
  <si>
    <t>Thi/KT</t>
  </si>
  <si>
    <t xml:space="preserve">Đối tượng tuyển sinh: </t>
  </si>
  <si>
    <t xml:space="preserve">Số lượng môn học, mô đun: </t>
  </si>
  <si>
    <t>Hình thức đào tạo:</t>
  </si>
  <si>
    <t>Chính quy</t>
  </si>
  <si>
    <t>Dung sai - đo lường</t>
  </si>
  <si>
    <t>MH11</t>
  </si>
  <si>
    <t>Vẽ kỹ thuật</t>
  </si>
  <si>
    <t>AutoCad</t>
  </si>
  <si>
    <t>Hàn điện</t>
  </si>
  <si>
    <t>MĐ29</t>
  </si>
  <si>
    <t>MĐ30</t>
  </si>
  <si>
    <t>MĐ32</t>
  </si>
  <si>
    <t>MĐ33</t>
  </si>
  <si>
    <t>MĐ36</t>
  </si>
  <si>
    <t>MĐ31</t>
  </si>
  <si>
    <t>MĐ34</t>
  </si>
  <si>
    <r>
      <t xml:space="preserve">Trình độ đào tạo: </t>
    </r>
    <r>
      <rPr>
        <sz val="12"/>
        <rFont val="Times New Roman"/>
        <family val="1"/>
        <charset val="163"/>
      </rPr>
      <t xml:space="preserve"> </t>
    </r>
  </si>
  <si>
    <t>MH09</t>
  </si>
  <si>
    <t>MH14</t>
  </si>
  <si>
    <t>Số lượng tín chỉ từ 75 đến 100 tín chỉ; Tổng số giờ từ 2350 đến 2500 giờ (Đã bao gồm các</t>
  </si>
  <si>
    <t>môn học chung 450 giờ, thực tập tốt nghiệp 450 giờ). Riêng các lớp chất lượng cao, số giờ</t>
  </si>
  <si>
    <t>Cao đẳng</t>
  </si>
  <si>
    <t>Tốt nghiệp Trung học phổ thông hoặc tương đương</t>
  </si>
  <si>
    <t>MH10</t>
  </si>
  <si>
    <t>MH12</t>
  </si>
  <si>
    <r>
      <t>TR</t>
    </r>
    <r>
      <rPr>
        <b/>
        <u/>
        <sz val="12"/>
        <rFont val="Times New Roman"/>
        <family val="1"/>
        <charset val="163"/>
      </rPr>
      <t>ƯỜNG CAO ĐẲNG KTCN VIỆT NAM - HÀN QU</t>
    </r>
    <r>
      <rPr>
        <b/>
        <sz val="12"/>
        <rFont val="Times New Roman"/>
        <family val="1"/>
        <charset val="163"/>
      </rPr>
      <t>ỐC</t>
    </r>
  </si>
  <si>
    <t xml:space="preserve">      Hồ Văn Đàm</t>
  </si>
  <si>
    <t>MH08</t>
  </si>
  <si>
    <t>Trang bị điện trong các thiết bị cơ khí</t>
  </si>
  <si>
    <t>NGHỀ: BẢO TRÌ HỆ THỐNG THIẾT BỊ CƠ KHÍ</t>
  </si>
  <si>
    <t>Bảo trì hệ thống thiết bị cơ khí.</t>
  </si>
  <si>
    <t>Phay cơ bản</t>
  </si>
  <si>
    <t>TP. ĐÀO TẠO</t>
  </si>
  <si>
    <t>Kỹ năng mềm</t>
  </si>
  <si>
    <t>Nguyễn Quang Quỳnh</t>
  </si>
  <si>
    <t>KẾ HOẠCH ĐÀO TẠO HỆ CAO ĐẲNG</t>
  </si>
  <si>
    <t>MH01</t>
  </si>
  <si>
    <t>MH02</t>
  </si>
  <si>
    <t>MH03</t>
  </si>
  <si>
    <t>MH04</t>
  </si>
  <si>
    <t>MH05</t>
  </si>
  <si>
    <t>MH06</t>
  </si>
  <si>
    <t>MH07</t>
  </si>
  <si>
    <t>Tiếng Anh chuyên ngành</t>
  </si>
  <si>
    <t>Tiếng Hàn</t>
  </si>
  <si>
    <t>Tổ chức quản lý sản xuất</t>
  </si>
  <si>
    <t>MH13</t>
  </si>
  <si>
    <t>Vật liệu cơ khí</t>
  </si>
  <si>
    <t>MH15</t>
  </si>
  <si>
    <t>Kỹ thuật nguội</t>
  </si>
  <si>
    <t>Thực tập sản xuất</t>
  </si>
  <si>
    <t>MĐ35</t>
  </si>
  <si>
    <t>Máy công cụ</t>
  </si>
  <si>
    <t>Kỹ thuật bảo trì thiết bị cơ khí</t>
  </si>
  <si>
    <t>Tháo lắp các mối ghép cơ khí</t>
  </si>
  <si>
    <t>Bảo trì các chi tiết và cơ cấu máy</t>
  </si>
  <si>
    <t>Bảo trì hệ thống thủy lực</t>
  </si>
  <si>
    <t>Bảo trì hệ thống khí nén</t>
  </si>
  <si>
    <t>Quản lý trì thiết bị cơ khí</t>
  </si>
  <si>
    <t>Bảo trì thiết bị điện  máy công cụ</t>
  </si>
  <si>
    <t>MĐ27</t>
  </si>
  <si>
    <t>MĐ20</t>
  </si>
  <si>
    <t>MĐ21</t>
  </si>
  <si>
    <t>MĐ22</t>
  </si>
  <si>
    <t>MĐ23</t>
  </si>
  <si>
    <t>MĐ24</t>
  </si>
  <si>
    <t>MĐ25</t>
  </si>
  <si>
    <t>MĐ19</t>
  </si>
  <si>
    <t>MĐ18</t>
  </si>
  <si>
    <t>MĐ16</t>
  </si>
  <si>
    <t>MĐ17</t>
  </si>
  <si>
    <t>MĐ28</t>
  </si>
  <si>
    <t>Tiện, phay CNC</t>
  </si>
  <si>
    <t>MĐ26</t>
  </si>
  <si>
    <t>An toàn lao động</t>
  </si>
  <si>
    <t>Tiếng Anh</t>
  </si>
  <si>
    <t>Nghệ An, ngày    tháng     năm 2025</t>
  </si>
  <si>
    <t>Đậu Chí Dũng</t>
  </si>
  <si>
    <t>Tiện cơ bản</t>
  </si>
  <si>
    <t>Tiện lỗ, tiện côn</t>
  </si>
  <si>
    <t>Kỹ thuật điện</t>
  </si>
  <si>
    <t>Số giờ có thể học tại doanh nghiệp</t>
  </si>
  <si>
    <t>Lấy từ cắt gọt</t>
  </si>
  <si>
    <t>T Nam</t>
  </si>
  <si>
    <t>Vinh</t>
  </si>
  <si>
    <t>Quỳnh</t>
  </si>
  <si>
    <t>Q Dũng</t>
  </si>
  <si>
    <t>Vũ</t>
  </si>
  <si>
    <t>Hạnh</t>
  </si>
  <si>
    <t>Liên</t>
  </si>
  <si>
    <t xml:space="preserve">Bảo trì thiết bị cơ khí </t>
  </si>
  <si>
    <t>Tiện ren tam giác</t>
  </si>
  <si>
    <t>Khí nén, thủy lực</t>
  </si>
  <si>
    <t>Tháo lắp bảo trì khuôn ép nhựa</t>
  </si>
  <si>
    <t>Phay bánh răng, thanh răng</t>
  </si>
  <si>
    <t>MĐ37</t>
  </si>
  <si>
    <t>MĐ38</t>
  </si>
  <si>
    <t>KHÓA HỌC: 2025 - 2028</t>
  </si>
  <si>
    <t>Chi tiết máy</t>
  </si>
  <si>
    <t>MĐ39</t>
  </si>
  <si>
    <t>Giáo dục Chính trị</t>
  </si>
  <si>
    <t>Giáo dục Quốc phòng và An ninh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</si>
</sst>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name val=".VnTime"/>
    </font>
    <font>
      <b/>
      <sz val="12"/>
      <name val="Times New Roman"/>
      <family val="1"/>
      <charset val="163"/>
    </font>
    <font>
      <sz val="12"/>
      <name val="Times New Roman"/>
      <family val="1"/>
      <charset val="163"/>
    </font>
    <font>
      <b/>
      <i/>
      <sz val="12"/>
      <name val="Times New Roman"/>
      <family val="1"/>
      <charset val="163"/>
    </font>
    <font>
      <sz val="13"/>
      <name val="Times New Roman"/>
      <family val="1"/>
    </font>
    <font>
      <b/>
      <u/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sz val="12"/>
      <name val="Times New Roman"/>
      <family val="1"/>
    </font>
    <font>
      <b/>
      <sz val="12"/>
      <name val="Times New Roman"/>
      <family val="1"/>
    </font>
    <font>
      <sz val="13"/>
      <color rgb="FF000000"/>
      <name val="Times New Roman"/>
      <family val="1"/>
    </font>
    <font>
      <sz val="13"/>
      <color rgb="FF000000"/>
      <name val=".VnTime"/>
      <family val="2"/>
    </font>
    <font>
      <b/>
      <sz val="12"/>
      <color rgb="FFFF0000"/>
      <name val="Times New Roman"/>
      <family val="1"/>
      <charset val="163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Fill="1" applyAlignment="1">
      <alignment vertical="center" wrapText="1"/>
    </xf>
    <xf numFmtId="0" fontId="2" fillId="0" borderId="0" xfId="0" applyFont="1" applyFill="1"/>
    <xf numFmtId="0" fontId="1" fillId="0" borderId="0" xfId="0" applyFont="1" applyFill="1"/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/>
    <xf numFmtId="0" fontId="3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2" fillId="2" borderId="0" xfId="0" applyFont="1" applyFill="1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justify" vertical="center" wrapText="1"/>
    </xf>
    <xf numFmtId="0" fontId="7" fillId="0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81"/>
  <sheetViews>
    <sheetView tabSelected="1" topLeftCell="A49" zoomScaleNormal="100" workbookViewId="0">
      <selection activeCell="C9" sqref="C9:M9"/>
    </sheetView>
  </sheetViews>
  <sheetFormatPr defaultRowHeight="15.75" x14ac:dyDescent="0.25"/>
  <cols>
    <col min="1" max="1" width="7.375" style="2" customWidth="1"/>
    <col min="2" max="2" width="28.75" style="1" customWidth="1"/>
    <col min="3" max="3" width="5.125" style="1" customWidth="1"/>
    <col min="4" max="4" width="5.375" style="2" customWidth="1"/>
    <col min="5" max="5" width="4.875" style="2" customWidth="1"/>
    <col min="6" max="6" width="6.375" style="2" customWidth="1"/>
    <col min="7" max="7" width="4.5" style="2" customWidth="1"/>
    <col min="8" max="8" width="4.125" style="30" customWidth="1"/>
    <col min="9" max="9" width="4.125" style="2" customWidth="1"/>
    <col min="10" max="10" width="4.125" style="30" customWidth="1"/>
    <col min="11" max="11" width="4.125" style="2" customWidth="1"/>
    <col min="12" max="12" width="4.125" style="30" customWidth="1"/>
    <col min="13" max="13" width="4.125" style="2" customWidth="1"/>
    <col min="14" max="14" width="11.75" style="2" hidden="1" customWidth="1"/>
    <col min="15" max="15" width="15.25" style="2" hidden="1" customWidth="1"/>
    <col min="16" max="17" width="0" style="2" hidden="1" customWidth="1"/>
    <col min="18" max="16384" width="9" style="2"/>
  </cols>
  <sheetData>
    <row r="1" spans="1:15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5" ht="15.6" customHeight="1" x14ac:dyDescent="0.25">
      <c r="A2" s="77" t="s">
        <v>53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5" ht="18" customHeight="1" x14ac:dyDescent="0.25">
      <c r="A3" s="17"/>
    </row>
    <row r="4" spans="1:15" x14ac:dyDescent="0.25">
      <c r="A4" s="77" t="s">
        <v>63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</row>
    <row r="5" spans="1:15" x14ac:dyDescent="0.25">
      <c r="A5" s="77" t="s">
        <v>57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</row>
    <row r="6" spans="1:15" x14ac:dyDescent="0.25">
      <c r="A6" s="77" t="s">
        <v>125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</row>
    <row r="7" spans="1:15" ht="18" customHeight="1" x14ac:dyDescent="0.25">
      <c r="B7" s="3" t="s">
        <v>16</v>
      </c>
      <c r="C7" s="75" t="s">
        <v>58</v>
      </c>
      <c r="D7" s="75"/>
      <c r="E7" s="75"/>
      <c r="F7" s="75"/>
      <c r="G7" s="75"/>
      <c r="H7" s="75"/>
      <c r="I7" s="75"/>
      <c r="J7" s="75"/>
      <c r="K7" s="75"/>
      <c r="L7" s="75"/>
      <c r="M7" s="75"/>
    </row>
    <row r="8" spans="1:15" ht="18" customHeight="1" x14ac:dyDescent="0.25">
      <c r="B8" s="3" t="s">
        <v>17</v>
      </c>
      <c r="C8" s="75">
        <v>6520151</v>
      </c>
      <c r="D8" s="75"/>
      <c r="E8" s="75"/>
      <c r="F8" s="75"/>
      <c r="G8" s="75"/>
      <c r="H8" s="75"/>
      <c r="I8" s="75"/>
      <c r="J8" s="75"/>
      <c r="K8" s="75"/>
      <c r="L8" s="75"/>
      <c r="M8" s="75"/>
    </row>
    <row r="9" spans="1:15" ht="18" customHeight="1" x14ac:dyDescent="0.25">
      <c r="B9" s="3" t="s">
        <v>44</v>
      </c>
      <c r="C9" s="75" t="s">
        <v>49</v>
      </c>
      <c r="D9" s="75"/>
      <c r="E9" s="75"/>
      <c r="F9" s="75"/>
      <c r="G9" s="75"/>
      <c r="H9" s="75"/>
      <c r="I9" s="75"/>
      <c r="J9" s="75"/>
      <c r="K9" s="75"/>
      <c r="L9" s="75"/>
      <c r="M9" s="75"/>
    </row>
    <row r="10" spans="1:15" ht="18" customHeight="1" x14ac:dyDescent="0.25">
      <c r="B10" s="3" t="s">
        <v>30</v>
      </c>
      <c r="C10" s="14" t="s">
        <v>31</v>
      </c>
      <c r="D10" s="14"/>
      <c r="E10" s="14"/>
      <c r="F10" s="14"/>
      <c r="G10" s="14"/>
      <c r="H10" s="31"/>
      <c r="I10" s="14"/>
      <c r="J10" s="31"/>
      <c r="K10" s="14"/>
      <c r="L10" s="31"/>
      <c r="M10" s="14"/>
    </row>
    <row r="11" spans="1:15" ht="18" customHeight="1" x14ac:dyDescent="0.25">
      <c r="B11" s="3" t="s">
        <v>28</v>
      </c>
      <c r="C11" s="75" t="s">
        <v>50</v>
      </c>
      <c r="D11" s="75"/>
      <c r="E11" s="75"/>
      <c r="F11" s="75"/>
      <c r="G11" s="75"/>
      <c r="H11" s="75"/>
      <c r="I11" s="75"/>
      <c r="J11" s="75"/>
      <c r="K11" s="75"/>
      <c r="L11" s="75"/>
      <c r="M11" s="75"/>
    </row>
    <row r="12" spans="1:15" ht="18" customHeight="1" x14ac:dyDescent="0.25">
      <c r="B12" s="3" t="s">
        <v>29</v>
      </c>
      <c r="C12" s="75">
        <v>39</v>
      </c>
      <c r="D12" s="75"/>
      <c r="E12" s="75"/>
      <c r="F12" s="75"/>
      <c r="G12" s="75"/>
      <c r="H12" s="75"/>
      <c r="I12" s="75"/>
      <c r="J12" s="75"/>
      <c r="K12" s="75"/>
      <c r="L12" s="75"/>
      <c r="M12" s="75"/>
    </row>
    <row r="13" spans="1:15" ht="11.25" customHeight="1" x14ac:dyDescent="0.25">
      <c r="A13" s="13"/>
      <c r="B13" s="16"/>
      <c r="C13" s="16"/>
      <c r="D13" s="13"/>
      <c r="E13" s="13"/>
      <c r="F13" s="13"/>
      <c r="G13" s="13"/>
    </row>
    <row r="14" spans="1:15" s="4" customFormat="1" ht="24" customHeight="1" x14ac:dyDescent="0.2">
      <c r="A14" s="74" t="s">
        <v>1</v>
      </c>
      <c r="B14" s="74" t="s">
        <v>2</v>
      </c>
      <c r="C14" s="74" t="s">
        <v>25</v>
      </c>
      <c r="D14" s="74" t="s">
        <v>26</v>
      </c>
      <c r="E14" s="74"/>
      <c r="F14" s="74"/>
      <c r="G14" s="74"/>
      <c r="H14" s="76" t="s">
        <v>3</v>
      </c>
      <c r="I14" s="76"/>
      <c r="J14" s="76"/>
      <c r="K14" s="76"/>
      <c r="L14" s="76"/>
      <c r="M14" s="76"/>
      <c r="N14" s="64" t="s">
        <v>109</v>
      </c>
    </row>
    <row r="15" spans="1:15" s="4" customFormat="1" ht="18.75" customHeight="1" x14ac:dyDescent="0.2">
      <c r="A15" s="74"/>
      <c r="B15" s="74"/>
      <c r="C15" s="74"/>
      <c r="D15" s="73" t="s">
        <v>4</v>
      </c>
      <c r="E15" s="73" t="s">
        <v>5</v>
      </c>
      <c r="F15" s="73"/>
      <c r="G15" s="73"/>
      <c r="H15" s="76"/>
      <c r="I15" s="76"/>
      <c r="J15" s="76"/>
      <c r="K15" s="76"/>
      <c r="L15" s="76"/>
      <c r="M15" s="76"/>
      <c r="N15" s="65"/>
    </row>
    <row r="16" spans="1:15" s="4" customFormat="1" ht="30" customHeight="1" x14ac:dyDescent="0.2">
      <c r="A16" s="74"/>
      <c r="B16" s="74"/>
      <c r="C16" s="74"/>
      <c r="D16" s="73"/>
      <c r="E16" s="53" t="s">
        <v>6</v>
      </c>
      <c r="F16" s="53" t="s">
        <v>7</v>
      </c>
      <c r="G16" s="53" t="s">
        <v>27</v>
      </c>
      <c r="H16" s="57">
        <v>1</v>
      </c>
      <c r="I16" s="57">
        <v>2</v>
      </c>
      <c r="J16" s="57">
        <v>3</v>
      </c>
      <c r="K16" s="57">
        <v>4</v>
      </c>
      <c r="L16" s="57">
        <v>5</v>
      </c>
      <c r="M16" s="57">
        <v>6</v>
      </c>
      <c r="N16" s="66"/>
      <c r="O16" s="28"/>
    </row>
    <row r="17" spans="1:25" s="5" customFormat="1" ht="23.25" customHeight="1" x14ac:dyDescent="0.2">
      <c r="A17" s="56" t="s">
        <v>8</v>
      </c>
      <c r="B17" s="58" t="s">
        <v>18</v>
      </c>
      <c r="C17" s="56">
        <f t="shared" ref="C17:M17" si="0">SUM(C18:C23)</f>
        <v>19</v>
      </c>
      <c r="D17" s="56">
        <f t="shared" si="0"/>
        <v>435</v>
      </c>
      <c r="E17" s="56">
        <f t="shared" si="0"/>
        <v>157</v>
      </c>
      <c r="F17" s="56">
        <f t="shared" si="0"/>
        <v>255</v>
      </c>
      <c r="G17" s="56">
        <f t="shared" si="0"/>
        <v>23</v>
      </c>
      <c r="H17" s="56">
        <f t="shared" si="0"/>
        <v>225</v>
      </c>
      <c r="I17" s="56">
        <f t="shared" si="0"/>
        <v>135</v>
      </c>
      <c r="J17" s="56">
        <f t="shared" si="0"/>
        <v>0</v>
      </c>
      <c r="K17" s="56">
        <f t="shared" si="0"/>
        <v>0</v>
      </c>
      <c r="L17" s="56">
        <f t="shared" si="0"/>
        <v>0</v>
      </c>
      <c r="M17" s="56">
        <f t="shared" si="0"/>
        <v>0</v>
      </c>
      <c r="N17" s="11"/>
      <c r="O17" s="44"/>
    </row>
    <row r="18" spans="1:25" s="4" customFormat="1" ht="16.899999999999999" customHeight="1" x14ac:dyDescent="0.2">
      <c r="A18" s="53" t="s">
        <v>64</v>
      </c>
      <c r="B18" s="52" t="s">
        <v>103</v>
      </c>
      <c r="C18" s="53">
        <v>4</v>
      </c>
      <c r="D18" s="53">
        <v>120</v>
      </c>
      <c r="E18" s="54">
        <v>42</v>
      </c>
      <c r="F18" s="53">
        <v>72</v>
      </c>
      <c r="G18" s="53">
        <v>6</v>
      </c>
      <c r="H18" s="53">
        <v>120</v>
      </c>
      <c r="I18" s="53"/>
      <c r="J18" s="53"/>
      <c r="K18" s="53"/>
      <c r="L18" s="53"/>
      <c r="M18" s="55"/>
      <c r="N18" s="15"/>
      <c r="O18" s="28"/>
    </row>
    <row r="19" spans="1:25" s="4" customFormat="1" ht="16.899999999999999" customHeight="1" x14ac:dyDescent="0.2">
      <c r="A19" s="53" t="s">
        <v>65</v>
      </c>
      <c r="B19" s="52" t="s">
        <v>13</v>
      </c>
      <c r="C19" s="53">
        <v>3</v>
      </c>
      <c r="D19" s="53">
        <v>75</v>
      </c>
      <c r="E19" s="54">
        <v>15</v>
      </c>
      <c r="F19" s="53">
        <v>58</v>
      </c>
      <c r="G19" s="53">
        <v>2</v>
      </c>
      <c r="H19" s="55"/>
      <c r="I19" s="53"/>
      <c r="J19" s="53"/>
      <c r="K19" s="53"/>
      <c r="L19" s="53"/>
      <c r="M19" s="55"/>
      <c r="N19" s="15"/>
      <c r="O19" s="28"/>
    </row>
    <row r="20" spans="1:25" s="4" customFormat="1" ht="16.899999999999999" customHeight="1" x14ac:dyDescent="0.2">
      <c r="A20" s="53" t="s">
        <v>66</v>
      </c>
      <c r="B20" s="52" t="s">
        <v>128</v>
      </c>
      <c r="C20" s="53">
        <v>5</v>
      </c>
      <c r="D20" s="53">
        <v>75</v>
      </c>
      <c r="E20" s="54">
        <v>41</v>
      </c>
      <c r="F20" s="53">
        <v>29</v>
      </c>
      <c r="G20" s="53">
        <v>5</v>
      </c>
      <c r="H20" s="55">
        <v>75</v>
      </c>
      <c r="I20" s="53"/>
      <c r="J20" s="53"/>
      <c r="K20" s="53"/>
      <c r="L20" s="53"/>
      <c r="M20" s="55"/>
      <c r="N20" s="15"/>
      <c r="O20" s="28"/>
    </row>
    <row r="21" spans="1:25" s="4" customFormat="1" ht="16.899999999999999" customHeight="1" x14ac:dyDescent="0.2">
      <c r="A21" s="53" t="s">
        <v>67</v>
      </c>
      <c r="B21" s="52" t="s">
        <v>10</v>
      </c>
      <c r="C21" s="53">
        <v>2</v>
      </c>
      <c r="D21" s="53">
        <v>30</v>
      </c>
      <c r="E21" s="54">
        <v>18</v>
      </c>
      <c r="F21" s="53">
        <v>10</v>
      </c>
      <c r="G21" s="53">
        <v>2</v>
      </c>
      <c r="H21" s="55">
        <v>30</v>
      </c>
      <c r="I21" s="55"/>
      <c r="J21" s="53"/>
      <c r="K21" s="53"/>
      <c r="L21" s="53"/>
      <c r="M21" s="55"/>
      <c r="N21" s="15"/>
      <c r="O21" s="28"/>
    </row>
    <row r="22" spans="1:25" s="4" customFormat="1" ht="16.899999999999999" customHeight="1" x14ac:dyDescent="0.2">
      <c r="A22" s="53" t="s">
        <v>68</v>
      </c>
      <c r="B22" s="52" t="s">
        <v>129</v>
      </c>
      <c r="C22" s="53">
        <v>3</v>
      </c>
      <c r="D22" s="53">
        <v>75</v>
      </c>
      <c r="E22" s="54">
        <v>36</v>
      </c>
      <c r="F22" s="53">
        <v>35</v>
      </c>
      <c r="G22" s="53">
        <v>4</v>
      </c>
      <c r="H22" s="53"/>
      <c r="I22" s="53">
        <v>75</v>
      </c>
      <c r="J22" s="53"/>
      <c r="K22" s="53"/>
      <c r="L22" s="53"/>
      <c r="M22" s="55"/>
      <c r="N22" s="15"/>
      <c r="O22" s="28"/>
    </row>
    <row r="23" spans="1:25" s="4" customFormat="1" ht="16.899999999999999" customHeight="1" x14ac:dyDescent="0.2">
      <c r="A23" s="53" t="s">
        <v>69</v>
      </c>
      <c r="B23" s="52" t="s">
        <v>9</v>
      </c>
      <c r="C23" s="53">
        <v>2</v>
      </c>
      <c r="D23" s="53">
        <v>60</v>
      </c>
      <c r="E23" s="54">
        <v>5</v>
      </c>
      <c r="F23" s="53">
        <v>51</v>
      </c>
      <c r="G23" s="53">
        <v>4</v>
      </c>
      <c r="H23" s="53"/>
      <c r="I23" s="53">
        <v>60</v>
      </c>
      <c r="J23" s="53"/>
      <c r="K23" s="53"/>
      <c r="L23" s="53"/>
      <c r="M23" s="55"/>
      <c r="N23" s="15"/>
      <c r="O23" s="28"/>
    </row>
    <row r="24" spans="1:25" s="5" customFormat="1" ht="22.5" customHeight="1" x14ac:dyDescent="0.2">
      <c r="A24" s="56" t="s">
        <v>11</v>
      </c>
      <c r="B24" s="59" t="s">
        <v>19</v>
      </c>
      <c r="C24" s="56">
        <f t="shared" ref="C24:M24" si="1">C25+C45</f>
        <v>94</v>
      </c>
      <c r="D24" s="56">
        <f t="shared" si="1"/>
        <v>2710</v>
      </c>
      <c r="E24" s="56">
        <f t="shared" si="1"/>
        <v>669</v>
      </c>
      <c r="F24" s="56">
        <f t="shared" si="1"/>
        <v>1885</v>
      </c>
      <c r="G24" s="56">
        <f t="shared" si="1"/>
        <v>156</v>
      </c>
      <c r="H24" s="56">
        <f t="shared" si="1"/>
        <v>285</v>
      </c>
      <c r="I24" s="56">
        <f t="shared" si="1"/>
        <v>325</v>
      </c>
      <c r="J24" s="56">
        <f t="shared" si="1"/>
        <v>685</v>
      </c>
      <c r="K24" s="56">
        <f t="shared" si="1"/>
        <v>565</v>
      </c>
      <c r="L24" s="56">
        <f t="shared" si="1"/>
        <v>600</v>
      </c>
      <c r="M24" s="56">
        <f t="shared" si="1"/>
        <v>250</v>
      </c>
      <c r="N24" s="11"/>
      <c r="O24" s="44"/>
    </row>
    <row r="25" spans="1:25" s="4" customFormat="1" ht="22.5" customHeight="1" x14ac:dyDescent="0.2">
      <c r="A25" s="56" t="s">
        <v>20</v>
      </c>
      <c r="B25" s="59" t="s">
        <v>21</v>
      </c>
      <c r="C25" s="56">
        <f t="shared" ref="C25:L25" si="2">SUM(C26:C44)</f>
        <v>41</v>
      </c>
      <c r="D25" s="56">
        <f t="shared" si="2"/>
        <v>1005</v>
      </c>
      <c r="E25" s="56">
        <f t="shared" si="2"/>
        <v>398</v>
      </c>
      <c r="F25" s="56">
        <f t="shared" si="2"/>
        <v>523</v>
      </c>
      <c r="G25" s="56">
        <f t="shared" si="2"/>
        <v>84</v>
      </c>
      <c r="H25" s="56">
        <f t="shared" si="2"/>
        <v>285</v>
      </c>
      <c r="I25" s="56">
        <f t="shared" si="2"/>
        <v>325</v>
      </c>
      <c r="J25" s="56">
        <f t="shared" si="2"/>
        <v>40</v>
      </c>
      <c r="K25" s="56">
        <f t="shared" si="2"/>
        <v>255</v>
      </c>
      <c r="L25" s="56">
        <f t="shared" si="2"/>
        <v>0</v>
      </c>
      <c r="M25" s="56">
        <f>SUM(M26:Q44)</f>
        <v>100</v>
      </c>
      <c r="N25" s="11"/>
      <c r="O25" s="28"/>
    </row>
    <row r="26" spans="1:25" s="4" customFormat="1" ht="22.5" customHeight="1" x14ac:dyDescent="0.2">
      <c r="A26" s="53" t="s">
        <v>70</v>
      </c>
      <c r="B26" s="60" t="s">
        <v>71</v>
      </c>
      <c r="C26" s="53">
        <v>1</v>
      </c>
      <c r="D26" s="53">
        <f>SUM(E26:G26)</f>
        <v>30</v>
      </c>
      <c r="E26" s="53">
        <v>14</v>
      </c>
      <c r="F26" s="53">
        <v>14</v>
      </c>
      <c r="G26" s="53">
        <v>2</v>
      </c>
      <c r="H26" s="53"/>
      <c r="I26" s="53">
        <v>30</v>
      </c>
      <c r="J26" s="53"/>
      <c r="K26" s="53"/>
      <c r="L26" s="56"/>
      <c r="M26" s="56"/>
      <c r="N26" s="11"/>
      <c r="O26" s="28"/>
    </row>
    <row r="27" spans="1:25" s="4" customFormat="1" ht="22.5" customHeight="1" x14ac:dyDescent="0.2">
      <c r="A27" s="53" t="s">
        <v>55</v>
      </c>
      <c r="B27" s="61" t="s">
        <v>72</v>
      </c>
      <c r="C27" s="53">
        <v>2</v>
      </c>
      <c r="D27" s="53">
        <f>SUM(E27:G27)</f>
        <v>30</v>
      </c>
      <c r="E27" s="53">
        <v>28</v>
      </c>
      <c r="F27" s="53">
        <v>0</v>
      </c>
      <c r="G27" s="53">
        <v>2</v>
      </c>
      <c r="H27" s="53"/>
      <c r="I27" s="53"/>
      <c r="J27" s="53"/>
      <c r="K27" s="53">
        <v>30</v>
      </c>
      <c r="L27" s="56"/>
      <c r="M27" s="56"/>
      <c r="N27" s="11"/>
      <c r="O27" s="28"/>
    </row>
    <row r="28" spans="1:25" s="4" customFormat="1" ht="19.5" customHeight="1" x14ac:dyDescent="0.2">
      <c r="A28" s="53" t="s">
        <v>45</v>
      </c>
      <c r="B28" s="60" t="s">
        <v>102</v>
      </c>
      <c r="C28" s="53">
        <v>2</v>
      </c>
      <c r="D28" s="53">
        <f>SUM(E28:G28)</f>
        <v>40</v>
      </c>
      <c r="E28" s="53">
        <v>38</v>
      </c>
      <c r="F28" s="53">
        <v>0</v>
      </c>
      <c r="G28" s="53">
        <v>2</v>
      </c>
      <c r="H28" s="53">
        <v>40</v>
      </c>
      <c r="I28" s="53"/>
      <c r="J28" s="53"/>
      <c r="K28" s="53"/>
      <c r="L28" s="53"/>
      <c r="M28" s="53"/>
      <c r="N28" s="12"/>
      <c r="O28" s="28" t="s">
        <v>110</v>
      </c>
      <c r="P28" s="45"/>
    </row>
    <row r="29" spans="1:25" s="4" customFormat="1" ht="19.5" customHeight="1" x14ac:dyDescent="0.2">
      <c r="A29" s="53" t="s">
        <v>51</v>
      </c>
      <c r="B29" s="60" t="s">
        <v>77</v>
      </c>
      <c r="C29" s="53">
        <v>3</v>
      </c>
      <c r="D29" s="53">
        <v>80</v>
      </c>
      <c r="E29" s="53">
        <v>15</v>
      </c>
      <c r="F29" s="53">
        <v>59</v>
      </c>
      <c r="G29" s="53">
        <v>6</v>
      </c>
      <c r="H29" s="53">
        <v>80</v>
      </c>
      <c r="I29" s="53"/>
      <c r="J29" s="53"/>
      <c r="K29" s="53"/>
      <c r="L29" s="53"/>
      <c r="M29" s="53"/>
      <c r="N29" s="12"/>
      <c r="O29" s="28" t="s">
        <v>110</v>
      </c>
      <c r="P29" s="45"/>
    </row>
    <row r="30" spans="1:25" s="4" customFormat="1" ht="19.5" customHeight="1" x14ac:dyDescent="0.2">
      <c r="A30" s="53" t="s">
        <v>33</v>
      </c>
      <c r="B30" s="60" t="s">
        <v>61</v>
      </c>
      <c r="C30" s="53">
        <v>1</v>
      </c>
      <c r="D30" s="53">
        <f>SUM(E30:G30)</f>
        <v>40</v>
      </c>
      <c r="E30" s="53">
        <v>17</v>
      </c>
      <c r="F30" s="53">
        <v>20</v>
      </c>
      <c r="G30" s="53">
        <v>3</v>
      </c>
      <c r="H30" s="53"/>
      <c r="I30" s="53"/>
      <c r="J30" s="53"/>
      <c r="K30" s="53">
        <v>40</v>
      </c>
      <c r="L30" s="53"/>
      <c r="M30" s="53"/>
      <c r="N30" s="26"/>
      <c r="O30" s="28" t="s">
        <v>110</v>
      </c>
      <c r="P30" s="45"/>
    </row>
    <row r="31" spans="1:25" s="4" customFormat="1" ht="19.5" customHeight="1" x14ac:dyDescent="0.2">
      <c r="A31" s="53" t="s">
        <v>52</v>
      </c>
      <c r="B31" s="60" t="s">
        <v>73</v>
      </c>
      <c r="C31" s="53">
        <v>2</v>
      </c>
      <c r="D31" s="53">
        <f>SUM(E31:G31)</f>
        <v>40</v>
      </c>
      <c r="E31" s="53">
        <v>38</v>
      </c>
      <c r="F31" s="53">
        <v>0</v>
      </c>
      <c r="G31" s="53">
        <v>2</v>
      </c>
      <c r="H31" s="53"/>
      <c r="I31" s="53"/>
      <c r="J31" s="53"/>
      <c r="K31" s="53"/>
      <c r="L31" s="53"/>
      <c r="M31" s="53">
        <v>40</v>
      </c>
      <c r="N31" s="12"/>
      <c r="O31" s="28" t="s">
        <v>110</v>
      </c>
      <c r="P31" s="45"/>
    </row>
    <row r="32" spans="1:25" s="4" customFormat="1" ht="19.5" customHeight="1" x14ac:dyDescent="0.2">
      <c r="A32" s="53" t="s">
        <v>74</v>
      </c>
      <c r="B32" s="60" t="s">
        <v>75</v>
      </c>
      <c r="C32" s="53">
        <v>2</v>
      </c>
      <c r="D32" s="53">
        <f>E32+F32+G32</f>
        <v>30</v>
      </c>
      <c r="E32" s="53">
        <v>28</v>
      </c>
      <c r="F32" s="53">
        <v>0</v>
      </c>
      <c r="G32" s="53">
        <v>2</v>
      </c>
      <c r="H32" s="55">
        <v>30</v>
      </c>
      <c r="I32" s="55"/>
      <c r="J32" s="55"/>
      <c r="K32" s="55"/>
      <c r="L32" s="55"/>
      <c r="M32" s="55"/>
      <c r="N32" s="15"/>
      <c r="O32" s="28" t="s">
        <v>110</v>
      </c>
      <c r="P32" s="45"/>
      <c r="Q32" s="21"/>
      <c r="R32" s="21"/>
      <c r="S32" s="21"/>
      <c r="T32" s="21"/>
      <c r="U32" s="21"/>
      <c r="V32" s="21"/>
      <c r="W32" s="21"/>
      <c r="X32" s="21"/>
      <c r="Y32" s="21"/>
    </row>
    <row r="33" spans="1:25" s="4" customFormat="1" ht="19.5" customHeight="1" x14ac:dyDescent="0.2">
      <c r="A33" s="53" t="s">
        <v>46</v>
      </c>
      <c r="B33" s="60" t="s">
        <v>34</v>
      </c>
      <c r="C33" s="53">
        <v>3</v>
      </c>
      <c r="D33" s="53">
        <f>E33+F33+G33</f>
        <v>60</v>
      </c>
      <c r="E33" s="53">
        <v>30</v>
      </c>
      <c r="F33" s="53">
        <v>28</v>
      </c>
      <c r="G33" s="53">
        <v>2</v>
      </c>
      <c r="H33" s="55">
        <v>60</v>
      </c>
      <c r="I33" s="55"/>
      <c r="J33" s="55"/>
      <c r="K33" s="55"/>
      <c r="L33" s="55"/>
      <c r="M33" s="55"/>
      <c r="N33" s="15"/>
      <c r="O33" s="28" t="s">
        <v>110</v>
      </c>
      <c r="Q33" s="21"/>
      <c r="R33" s="23"/>
      <c r="S33" s="23"/>
      <c r="T33" s="23"/>
      <c r="U33" s="21"/>
      <c r="V33" s="21"/>
      <c r="W33" s="21"/>
      <c r="X33" s="21"/>
      <c r="Y33" s="21"/>
    </row>
    <row r="34" spans="1:25" s="4" customFormat="1" ht="19.5" customHeight="1" x14ac:dyDescent="0.2">
      <c r="A34" s="53" t="s">
        <v>76</v>
      </c>
      <c r="B34" s="60" t="s">
        <v>32</v>
      </c>
      <c r="C34" s="53">
        <v>2</v>
      </c>
      <c r="D34" s="53">
        <v>30</v>
      </c>
      <c r="E34" s="53">
        <v>28</v>
      </c>
      <c r="F34" s="53"/>
      <c r="G34" s="53">
        <v>2</v>
      </c>
      <c r="H34" s="55"/>
      <c r="I34" s="55">
        <v>30</v>
      </c>
      <c r="J34" s="55"/>
      <c r="K34" s="55"/>
      <c r="L34" s="55"/>
      <c r="M34" s="55"/>
      <c r="N34" s="15"/>
      <c r="O34" s="28" t="s">
        <v>110</v>
      </c>
      <c r="Q34" s="21"/>
      <c r="R34" s="23"/>
      <c r="S34" s="23"/>
      <c r="T34" s="23"/>
      <c r="U34" s="21"/>
      <c r="V34" s="21"/>
      <c r="W34" s="21"/>
      <c r="X34" s="21"/>
      <c r="Y34" s="21"/>
    </row>
    <row r="35" spans="1:25" s="4" customFormat="1" ht="19.5" customHeight="1" x14ac:dyDescent="0.2">
      <c r="A35" s="53" t="s">
        <v>97</v>
      </c>
      <c r="B35" s="60" t="s">
        <v>35</v>
      </c>
      <c r="C35" s="53">
        <v>2</v>
      </c>
      <c r="D35" s="53">
        <f>SUM(E35:G35)</f>
        <v>60</v>
      </c>
      <c r="E35" s="53">
        <v>15</v>
      </c>
      <c r="F35" s="53">
        <v>41</v>
      </c>
      <c r="G35" s="53">
        <v>4</v>
      </c>
      <c r="H35" s="55"/>
      <c r="I35" s="55">
        <v>60</v>
      </c>
      <c r="J35" s="55"/>
      <c r="K35" s="55"/>
      <c r="L35" s="55"/>
      <c r="M35" s="55"/>
      <c r="N35" s="32"/>
      <c r="O35" s="28" t="s">
        <v>110</v>
      </c>
      <c r="P35" s="35"/>
      <c r="Q35" s="21"/>
      <c r="R35" s="24"/>
      <c r="S35" s="24"/>
      <c r="T35" s="24"/>
      <c r="U35" s="21"/>
      <c r="V35" s="21"/>
      <c r="W35" s="21"/>
      <c r="X35" s="21"/>
      <c r="Y35" s="21"/>
    </row>
    <row r="36" spans="1:25" s="4" customFormat="1" ht="19.5" customHeight="1" x14ac:dyDescent="0.2">
      <c r="A36" s="53" t="s">
        <v>98</v>
      </c>
      <c r="B36" s="62" t="s">
        <v>108</v>
      </c>
      <c r="C36" s="53">
        <v>1</v>
      </c>
      <c r="D36" s="53">
        <v>40</v>
      </c>
      <c r="E36" s="53">
        <v>15</v>
      </c>
      <c r="F36" s="53">
        <f>D36-E36-G36</f>
        <v>19</v>
      </c>
      <c r="G36" s="53">
        <v>6</v>
      </c>
      <c r="H36" s="55"/>
      <c r="I36" s="55"/>
      <c r="J36" s="55">
        <v>40</v>
      </c>
      <c r="K36" s="55"/>
      <c r="L36" s="55"/>
      <c r="M36" s="55"/>
      <c r="N36" s="32"/>
      <c r="O36" s="28" t="s">
        <v>111</v>
      </c>
      <c r="P36" s="35"/>
      <c r="Q36" s="21"/>
      <c r="R36" s="24"/>
      <c r="S36" s="24"/>
      <c r="T36" s="24"/>
      <c r="U36" s="21"/>
      <c r="V36" s="21"/>
      <c r="W36" s="21"/>
      <c r="X36" s="21"/>
      <c r="Y36" s="21"/>
    </row>
    <row r="37" spans="1:25" s="4" customFormat="1" ht="19.5" customHeight="1" x14ac:dyDescent="0.2">
      <c r="A37" s="53" t="s">
        <v>96</v>
      </c>
      <c r="B37" s="62" t="s">
        <v>56</v>
      </c>
      <c r="C37" s="53">
        <v>3</v>
      </c>
      <c r="D37" s="53">
        <v>80</v>
      </c>
      <c r="E37" s="53">
        <v>30</v>
      </c>
      <c r="F37" s="53">
        <v>42</v>
      </c>
      <c r="G37" s="53">
        <v>8</v>
      </c>
      <c r="H37" s="55"/>
      <c r="I37" s="55"/>
      <c r="J37" s="55"/>
      <c r="K37" s="55">
        <v>80</v>
      </c>
      <c r="L37" s="55"/>
      <c r="M37" s="55"/>
      <c r="N37" s="32"/>
      <c r="O37" s="28" t="s">
        <v>111</v>
      </c>
      <c r="P37" s="46"/>
      <c r="Q37" s="21"/>
      <c r="R37" s="24"/>
      <c r="S37" s="24"/>
      <c r="T37" s="24"/>
      <c r="U37" s="21"/>
      <c r="V37" s="21"/>
      <c r="W37" s="21"/>
      <c r="X37" s="21"/>
      <c r="Y37" s="21"/>
    </row>
    <row r="38" spans="1:25" s="4" customFormat="1" ht="19.5" customHeight="1" x14ac:dyDescent="0.2">
      <c r="A38" s="53" t="s">
        <v>95</v>
      </c>
      <c r="B38" s="62" t="s">
        <v>87</v>
      </c>
      <c r="C38" s="53">
        <v>2</v>
      </c>
      <c r="D38" s="53">
        <v>60</v>
      </c>
      <c r="E38" s="53">
        <v>15</v>
      </c>
      <c r="F38" s="53">
        <f>D38-E38-G38</f>
        <v>37</v>
      </c>
      <c r="G38" s="53">
        <v>8</v>
      </c>
      <c r="H38" s="55"/>
      <c r="I38" s="55"/>
      <c r="J38" s="55"/>
      <c r="K38" s="55"/>
      <c r="L38" s="55"/>
      <c r="M38" s="55">
        <v>60</v>
      </c>
      <c r="N38" s="32"/>
      <c r="O38" s="28" t="s">
        <v>111</v>
      </c>
      <c r="P38" s="46"/>
      <c r="Q38" s="21"/>
      <c r="R38" s="22"/>
      <c r="S38" s="22"/>
      <c r="T38" s="22"/>
      <c r="U38" s="21"/>
      <c r="V38" s="21"/>
      <c r="W38" s="21"/>
      <c r="X38" s="21"/>
      <c r="Y38" s="21"/>
    </row>
    <row r="39" spans="1:25" s="4" customFormat="1" ht="19.5" customHeight="1" x14ac:dyDescent="0.2">
      <c r="A39" s="53" t="s">
        <v>89</v>
      </c>
      <c r="B39" s="62" t="s">
        <v>106</v>
      </c>
      <c r="C39" s="53">
        <v>3</v>
      </c>
      <c r="D39" s="53">
        <v>75</v>
      </c>
      <c r="E39" s="53">
        <v>15</v>
      </c>
      <c r="F39" s="53">
        <v>54</v>
      </c>
      <c r="G39" s="53">
        <v>6</v>
      </c>
      <c r="H39" s="55">
        <v>75</v>
      </c>
      <c r="I39" s="55"/>
      <c r="J39" s="55"/>
      <c r="K39" s="55"/>
      <c r="L39" s="55"/>
      <c r="M39" s="55"/>
      <c r="N39" s="39"/>
      <c r="O39" s="28" t="s">
        <v>110</v>
      </c>
      <c r="P39" s="47"/>
      <c r="Q39" s="22"/>
      <c r="R39" s="23"/>
      <c r="S39" s="23"/>
      <c r="T39" s="22"/>
      <c r="U39" s="21"/>
      <c r="V39" s="21"/>
      <c r="W39" s="21"/>
      <c r="X39" s="21"/>
      <c r="Y39" s="21"/>
    </row>
    <row r="40" spans="1:25" s="4" customFormat="1" ht="19.5" customHeight="1" x14ac:dyDescent="0.2">
      <c r="A40" s="53" t="s">
        <v>90</v>
      </c>
      <c r="B40" s="62" t="s">
        <v>107</v>
      </c>
      <c r="C40" s="53">
        <v>3</v>
      </c>
      <c r="D40" s="53">
        <v>75</v>
      </c>
      <c r="E40" s="53">
        <v>15</v>
      </c>
      <c r="F40" s="53">
        <v>54</v>
      </c>
      <c r="G40" s="53">
        <v>6</v>
      </c>
      <c r="H40" s="55"/>
      <c r="I40" s="55">
        <v>75</v>
      </c>
      <c r="J40" s="55"/>
      <c r="K40" s="55"/>
      <c r="L40" s="55"/>
      <c r="M40" s="55"/>
      <c r="N40" s="39"/>
      <c r="O40" s="28" t="s">
        <v>110</v>
      </c>
      <c r="P40" s="47"/>
      <c r="Q40" s="22"/>
      <c r="R40" s="23"/>
      <c r="S40" s="23"/>
      <c r="T40" s="22"/>
      <c r="U40" s="21"/>
      <c r="V40" s="21"/>
      <c r="W40" s="21"/>
      <c r="X40" s="21"/>
      <c r="Y40" s="21"/>
    </row>
    <row r="41" spans="1:25" s="4" customFormat="1" ht="19.5" customHeight="1" x14ac:dyDescent="0.2">
      <c r="A41" s="53" t="s">
        <v>91</v>
      </c>
      <c r="B41" s="62" t="s">
        <v>126</v>
      </c>
      <c r="C41" s="53">
        <v>2</v>
      </c>
      <c r="D41" s="53">
        <v>30</v>
      </c>
      <c r="E41" s="53">
        <v>27</v>
      </c>
      <c r="F41" s="53">
        <v>0</v>
      </c>
      <c r="G41" s="53">
        <v>3</v>
      </c>
      <c r="H41" s="55"/>
      <c r="I41" s="55"/>
      <c r="J41" s="55"/>
      <c r="K41" s="55">
        <v>30</v>
      </c>
      <c r="L41" s="55"/>
      <c r="M41" s="55"/>
      <c r="N41" s="39"/>
      <c r="O41" s="28"/>
      <c r="P41" s="47"/>
      <c r="Q41" s="22"/>
      <c r="R41" s="23"/>
      <c r="S41" s="23"/>
      <c r="T41" s="22"/>
      <c r="U41" s="21"/>
      <c r="V41" s="21"/>
      <c r="W41" s="21"/>
      <c r="X41" s="21"/>
      <c r="Y41" s="21"/>
    </row>
    <row r="42" spans="1:25" s="5" customFormat="1" ht="19.5" customHeight="1" x14ac:dyDescent="0.2">
      <c r="A42" s="53" t="s">
        <v>92</v>
      </c>
      <c r="B42" s="62" t="s">
        <v>59</v>
      </c>
      <c r="C42" s="53">
        <v>3</v>
      </c>
      <c r="D42" s="53">
        <v>90</v>
      </c>
      <c r="E42" s="53">
        <v>15</v>
      </c>
      <c r="F42" s="53">
        <f>D42-E42-G42</f>
        <v>67</v>
      </c>
      <c r="G42" s="53">
        <v>8</v>
      </c>
      <c r="H42" s="55"/>
      <c r="I42" s="55">
        <v>90</v>
      </c>
      <c r="J42" s="55"/>
      <c r="K42" s="55"/>
      <c r="L42" s="55"/>
      <c r="M42" s="55"/>
      <c r="N42" s="39"/>
      <c r="O42" s="28" t="s">
        <v>110</v>
      </c>
      <c r="P42" s="47"/>
      <c r="Q42" s="22"/>
      <c r="R42" s="22"/>
      <c r="S42" s="22"/>
      <c r="T42" s="22"/>
      <c r="U42" s="20"/>
      <c r="V42" s="20"/>
      <c r="W42" s="20"/>
      <c r="X42" s="20"/>
      <c r="Y42" s="20"/>
    </row>
    <row r="43" spans="1:25" s="5" customFormat="1" ht="19.5" customHeight="1" x14ac:dyDescent="0.2">
      <c r="A43" s="53" t="s">
        <v>93</v>
      </c>
      <c r="B43" s="52" t="s">
        <v>36</v>
      </c>
      <c r="C43" s="53">
        <v>1</v>
      </c>
      <c r="D43" s="53">
        <v>40</v>
      </c>
      <c r="E43" s="53"/>
      <c r="F43" s="53">
        <f>D43-G43</f>
        <v>34</v>
      </c>
      <c r="G43" s="53">
        <v>6</v>
      </c>
      <c r="H43" s="55"/>
      <c r="I43" s="55">
        <v>40</v>
      </c>
      <c r="J43" s="55"/>
      <c r="K43" s="55"/>
      <c r="L43" s="55"/>
      <c r="M43" s="55"/>
      <c r="N43" s="32"/>
      <c r="O43" s="48"/>
      <c r="P43" s="49"/>
      <c r="Q43" s="22"/>
      <c r="R43" s="22"/>
      <c r="S43" s="22"/>
      <c r="T43" s="22"/>
      <c r="U43" s="20"/>
      <c r="V43" s="20"/>
      <c r="W43" s="20"/>
      <c r="X43" s="20"/>
      <c r="Y43" s="20"/>
    </row>
    <row r="44" spans="1:25" s="4" customFormat="1" ht="19.5" customHeight="1" x14ac:dyDescent="0.2">
      <c r="A44" s="53" t="s">
        <v>94</v>
      </c>
      <c r="B44" s="52" t="s">
        <v>100</v>
      </c>
      <c r="C44" s="53">
        <v>3</v>
      </c>
      <c r="D44" s="53">
        <f>SUM(E44:G44)</f>
        <v>75</v>
      </c>
      <c r="E44" s="53">
        <v>15</v>
      </c>
      <c r="F44" s="53">
        <v>54</v>
      </c>
      <c r="G44" s="53">
        <v>6</v>
      </c>
      <c r="H44" s="63"/>
      <c r="I44" s="61"/>
      <c r="J44" s="61"/>
      <c r="K44" s="55">
        <v>75</v>
      </c>
      <c r="L44" s="55"/>
      <c r="M44" s="55"/>
      <c r="N44" s="39"/>
      <c r="O44" s="40" t="s">
        <v>113</v>
      </c>
      <c r="P44" s="47"/>
      <c r="Q44" s="22"/>
      <c r="R44" s="22"/>
      <c r="S44" s="22"/>
      <c r="T44" s="21"/>
      <c r="U44" s="21"/>
    </row>
    <row r="45" spans="1:25" s="4" customFormat="1" ht="21.75" customHeight="1" x14ac:dyDescent="0.2">
      <c r="A45" s="56" t="s">
        <v>22</v>
      </c>
      <c r="B45" s="59" t="s">
        <v>23</v>
      </c>
      <c r="C45" s="56">
        <f t="shared" ref="C45:L45" si="3">SUM(C46:C59)</f>
        <v>53</v>
      </c>
      <c r="D45" s="56">
        <f t="shared" si="3"/>
        <v>1705</v>
      </c>
      <c r="E45" s="56">
        <f t="shared" si="3"/>
        <v>271</v>
      </c>
      <c r="F45" s="56">
        <f t="shared" si="3"/>
        <v>1362</v>
      </c>
      <c r="G45" s="56">
        <f t="shared" si="3"/>
        <v>72</v>
      </c>
      <c r="H45" s="56">
        <f t="shared" si="3"/>
        <v>0</v>
      </c>
      <c r="I45" s="56">
        <f t="shared" si="3"/>
        <v>0</v>
      </c>
      <c r="J45" s="56">
        <f t="shared" si="3"/>
        <v>645</v>
      </c>
      <c r="K45" s="56">
        <f t="shared" si="3"/>
        <v>310</v>
      </c>
      <c r="L45" s="56">
        <f t="shared" si="3"/>
        <v>600</v>
      </c>
      <c r="M45" s="56">
        <f>SUM(M46:Q59)</f>
        <v>150</v>
      </c>
      <c r="N45" s="27"/>
      <c r="O45" s="32"/>
      <c r="P45" s="50"/>
      <c r="Q45" s="22"/>
      <c r="R45" s="22"/>
      <c r="S45" s="22"/>
      <c r="T45" s="21"/>
      <c r="U45" s="21"/>
    </row>
    <row r="46" spans="1:25" s="4" customFormat="1" ht="18.75" customHeight="1" x14ac:dyDescent="0.2">
      <c r="A46" s="53" t="s">
        <v>101</v>
      </c>
      <c r="B46" s="60" t="s">
        <v>119</v>
      </c>
      <c r="C46" s="53">
        <v>3</v>
      </c>
      <c r="D46" s="53">
        <f>SUM(E46:G46)</f>
        <v>75</v>
      </c>
      <c r="E46" s="53">
        <v>15</v>
      </c>
      <c r="F46" s="53">
        <v>54</v>
      </c>
      <c r="G46" s="53">
        <v>6</v>
      </c>
      <c r="H46" s="55"/>
      <c r="I46" s="55"/>
      <c r="J46" s="55">
        <v>75</v>
      </c>
      <c r="K46" s="55"/>
      <c r="L46" s="55"/>
      <c r="M46" s="55"/>
      <c r="N46" s="32"/>
      <c r="O46" s="28" t="s">
        <v>110</v>
      </c>
      <c r="P46" s="51"/>
      <c r="Q46" s="22"/>
      <c r="R46" s="22"/>
      <c r="S46" s="22"/>
      <c r="T46" s="21"/>
      <c r="U46" s="21"/>
    </row>
    <row r="47" spans="1:25" s="4" customFormat="1" ht="18.75" customHeight="1" x14ac:dyDescent="0.2">
      <c r="A47" s="53" t="s">
        <v>88</v>
      </c>
      <c r="B47" s="60" t="s">
        <v>122</v>
      </c>
      <c r="C47" s="53">
        <v>2</v>
      </c>
      <c r="D47" s="53">
        <v>60</v>
      </c>
      <c r="E47" s="53">
        <v>15</v>
      </c>
      <c r="F47" s="53">
        <f>D47-E47-G47</f>
        <v>39</v>
      </c>
      <c r="G47" s="53">
        <v>6</v>
      </c>
      <c r="H47" s="55"/>
      <c r="I47" s="55"/>
      <c r="J47" s="55"/>
      <c r="K47" s="55">
        <v>60</v>
      </c>
      <c r="L47" s="55"/>
      <c r="M47" s="55"/>
      <c r="N47" s="32"/>
      <c r="O47" s="28" t="s">
        <v>110</v>
      </c>
      <c r="P47" s="51"/>
      <c r="Q47" s="22"/>
      <c r="R47" s="22"/>
      <c r="S47" s="22"/>
      <c r="T47" s="21"/>
      <c r="U47" s="21"/>
    </row>
    <row r="48" spans="1:25" s="4" customFormat="1" ht="21" customHeight="1" x14ac:dyDescent="0.2">
      <c r="A48" s="53" t="s">
        <v>99</v>
      </c>
      <c r="B48" s="62" t="s">
        <v>80</v>
      </c>
      <c r="C48" s="53">
        <v>3</v>
      </c>
      <c r="D48" s="53">
        <f>E48+F48+G48</f>
        <v>60</v>
      </c>
      <c r="E48" s="53">
        <v>30</v>
      </c>
      <c r="F48" s="53">
        <v>28</v>
      </c>
      <c r="G48" s="53">
        <v>2</v>
      </c>
      <c r="H48" s="55"/>
      <c r="I48" s="55"/>
      <c r="J48" s="55"/>
      <c r="K48" s="55">
        <v>60</v>
      </c>
      <c r="L48" s="55"/>
      <c r="M48" s="55"/>
      <c r="N48" s="32"/>
      <c r="O48" s="28" t="s">
        <v>110</v>
      </c>
      <c r="P48" s="51"/>
      <c r="Q48" s="22"/>
      <c r="R48" s="22"/>
      <c r="S48" s="22"/>
      <c r="T48" s="21"/>
      <c r="U48" s="21"/>
    </row>
    <row r="49" spans="1:21" s="4" customFormat="1" ht="18" customHeight="1" x14ac:dyDescent="0.2">
      <c r="A49" s="53" t="s">
        <v>37</v>
      </c>
      <c r="B49" s="62" t="s">
        <v>120</v>
      </c>
      <c r="C49" s="53">
        <v>3</v>
      </c>
      <c r="D49" s="53">
        <v>60</v>
      </c>
      <c r="E49" s="53">
        <v>16</v>
      </c>
      <c r="F49" s="53">
        <f>D49-E49-G49</f>
        <v>40</v>
      </c>
      <c r="G49" s="53">
        <v>4</v>
      </c>
      <c r="H49" s="55"/>
      <c r="I49" s="55"/>
      <c r="J49" s="55"/>
      <c r="K49" s="55"/>
      <c r="L49" s="55">
        <v>60</v>
      </c>
      <c r="M49" s="55"/>
      <c r="N49" s="32"/>
      <c r="O49" s="33" t="s">
        <v>114</v>
      </c>
      <c r="P49" s="47"/>
      <c r="Q49" s="22"/>
      <c r="R49" s="22"/>
      <c r="S49" s="22"/>
      <c r="T49" s="21"/>
      <c r="U49" s="21"/>
    </row>
    <row r="50" spans="1:21" s="4" customFormat="1" ht="21" customHeight="1" x14ac:dyDescent="0.2">
      <c r="A50" s="53" t="s">
        <v>38</v>
      </c>
      <c r="B50" s="62" t="s">
        <v>86</v>
      </c>
      <c r="C50" s="53">
        <v>2</v>
      </c>
      <c r="D50" s="53">
        <v>45</v>
      </c>
      <c r="E50" s="53">
        <v>30</v>
      </c>
      <c r="F50" s="53">
        <v>11</v>
      </c>
      <c r="G50" s="53">
        <v>4</v>
      </c>
      <c r="H50" s="55"/>
      <c r="I50" s="55"/>
      <c r="J50" s="55">
        <v>45</v>
      </c>
      <c r="K50" s="55"/>
      <c r="L50" s="55"/>
      <c r="M50" s="55"/>
      <c r="N50" s="32"/>
      <c r="O50" s="33" t="s">
        <v>115</v>
      </c>
      <c r="P50" s="47"/>
      <c r="Q50" s="22"/>
      <c r="R50" s="22"/>
      <c r="S50" s="22"/>
      <c r="T50" s="21"/>
      <c r="U50" s="21"/>
    </row>
    <row r="51" spans="1:21" s="4" customFormat="1" ht="21" customHeight="1" x14ac:dyDescent="0.2">
      <c r="A51" s="53" t="s">
        <v>42</v>
      </c>
      <c r="B51" s="62" t="s">
        <v>81</v>
      </c>
      <c r="C51" s="53">
        <v>2</v>
      </c>
      <c r="D51" s="53">
        <v>45</v>
      </c>
      <c r="E51" s="53">
        <v>30</v>
      </c>
      <c r="F51" s="53">
        <v>11</v>
      </c>
      <c r="G51" s="53">
        <v>4</v>
      </c>
      <c r="H51" s="55"/>
      <c r="I51" s="55"/>
      <c r="J51" s="55">
        <v>45</v>
      </c>
      <c r="K51" s="55"/>
      <c r="L51" s="55"/>
      <c r="M51" s="55"/>
      <c r="N51" s="32"/>
      <c r="O51" s="33" t="s">
        <v>116</v>
      </c>
      <c r="P51" s="47"/>
      <c r="Q51" s="22"/>
      <c r="R51" s="22"/>
      <c r="S51" s="22"/>
      <c r="T51" s="21"/>
      <c r="U51" s="21"/>
    </row>
    <row r="52" spans="1:21" s="4" customFormat="1" ht="21" customHeight="1" x14ac:dyDescent="0.2">
      <c r="A52" s="53" t="s">
        <v>39</v>
      </c>
      <c r="B52" s="62" t="s">
        <v>82</v>
      </c>
      <c r="C52" s="53">
        <v>3</v>
      </c>
      <c r="D52" s="53">
        <v>75</v>
      </c>
      <c r="E52" s="53">
        <v>15</v>
      </c>
      <c r="F52" s="53">
        <v>54</v>
      </c>
      <c r="G52" s="53">
        <v>6</v>
      </c>
      <c r="H52" s="55"/>
      <c r="I52" s="55"/>
      <c r="J52" s="55"/>
      <c r="K52" s="55">
        <v>75</v>
      </c>
      <c r="L52" s="55"/>
      <c r="M52" s="55"/>
      <c r="N52" s="32"/>
      <c r="O52" s="33" t="s">
        <v>113</v>
      </c>
      <c r="P52" s="47"/>
      <c r="Q52" s="22"/>
      <c r="R52" s="22"/>
      <c r="S52" s="22"/>
      <c r="T52" s="21"/>
      <c r="U52" s="21"/>
    </row>
    <row r="53" spans="1:21" s="4" customFormat="1" ht="21" customHeight="1" x14ac:dyDescent="0.2">
      <c r="A53" s="53" t="s">
        <v>40</v>
      </c>
      <c r="B53" s="62" t="s">
        <v>83</v>
      </c>
      <c r="C53" s="53">
        <v>3</v>
      </c>
      <c r="D53" s="53">
        <f>E53+F53+G53</f>
        <v>75</v>
      </c>
      <c r="E53" s="53">
        <v>15</v>
      </c>
      <c r="F53" s="53">
        <v>54</v>
      </c>
      <c r="G53" s="53">
        <v>6</v>
      </c>
      <c r="H53" s="55"/>
      <c r="I53" s="55"/>
      <c r="J53" s="55"/>
      <c r="K53" s="55">
        <v>75</v>
      </c>
      <c r="L53" s="55"/>
      <c r="M53" s="55"/>
      <c r="N53" s="32"/>
      <c r="O53" s="33" t="s">
        <v>117</v>
      </c>
      <c r="P53" s="47"/>
      <c r="Q53" s="22"/>
      <c r="R53" s="22"/>
      <c r="S53" s="22"/>
      <c r="T53" s="21"/>
      <c r="U53" s="21"/>
    </row>
    <row r="54" spans="1:21" s="4" customFormat="1" ht="21" customHeight="1" x14ac:dyDescent="0.2">
      <c r="A54" s="53" t="s">
        <v>43</v>
      </c>
      <c r="B54" s="62" t="s">
        <v>121</v>
      </c>
      <c r="C54" s="53">
        <v>1</v>
      </c>
      <c r="D54" s="53">
        <v>40</v>
      </c>
      <c r="E54" s="53">
        <v>8</v>
      </c>
      <c r="F54" s="53">
        <f>D54-E54-G54</f>
        <v>26</v>
      </c>
      <c r="G54" s="53">
        <v>6</v>
      </c>
      <c r="H54" s="55"/>
      <c r="I54" s="55"/>
      <c r="J54" s="55"/>
      <c r="K54" s="55">
        <v>40</v>
      </c>
      <c r="L54" s="55"/>
      <c r="M54" s="55"/>
      <c r="N54" s="32"/>
      <c r="O54" s="33" t="s">
        <v>113</v>
      </c>
      <c r="P54" s="47"/>
      <c r="Q54" s="22"/>
      <c r="R54" s="22"/>
      <c r="S54" s="22"/>
      <c r="T54" s="21"/>
      <c r="U54" s="21"/>
    </row>
    <row r="55" spans="1:21" s="4" customFormat="1" ht="21" customHeight="1" x14ac:dyDescent="0.2">
      <c r="A55" s="53" t="s">
        <v>79</v>
      </c>
      <c r="B55" s="62" t="s">
        <v>118</v>
      </c>
      <c r="C55" s="53">
        <v>3</v>
      </c>
      <c r="D55" s="53">
        <v>90</v>
      </c>
      <c r="E55" s="53">
        <v>15</v>
      </c>
      <c r="F55" s="53">
        <f>D55-E55-G55</f>
        <v>67</v>
      </c>
      <c r="G55" s="53">
        <v>8</v>
      </c>
      <c r="H55" s="55"/>
      <c r="I55" s="55"/>
      <c r="J55" s="55"/>
      <c r="K55" s="55"/>
      <c r="L55" s="55"/>
      <c r="M55" s="55">
        <v>90</v>
      </c>
      <c r="N55" s="32"/>
      <c r="O55" s="33" t="s">
        <v>112</v>
      </c>
      <c r="P55" s="47"/>
      <c r="Q55" s="22"/>
      <c r="R55" s="22"/>
      <c r="S55" s="22"/>
      <c r="T55" s="21"/>
      <c r="U55" s="21"/>
    </row>
    <row r="56" spans="1:21" s="4" customFormat="1" ht="21" customHeight="1" x14ac:dyDescent="0.2">
      <c r="A56" s="53" t="s">
        <v>41</v>
      </c>
      <c r="B56" s="62" t="s">
        <v>84</v>
      </c>
      <c r="C56" s="53">
        <v>2</v>
      </c>
      <c r="D56" s="53">
        <v>60</v>
      </c>
      <c r="E56" s="53">
        <v>15</v>
      </c>
      <c r="F56" s="53">
        <f>D56-E56-G56</f>
        <v>39</v>
      </c>
      <c r="G56" s="53">
        <v>6</v>
      </c>
      <c r="H56" s="55"/>
      <c r="I56" s="55"/>
      <c r="J56" s="55"/>
      <c r="K56" s="55"/>
      <c r="L56" s="55"/>
      <c r="M56" s="55">
        <v>60</v>
      </c>
      <c r="N56" s="32"/>
      <c r="O56" s="33" t="s">
        <v>114</v>
      </c>
      <c r="P56" s="47"/>
      <c r="Q56" s="29"/>
      <c r="R56" s="29"/>
      <c r="S56" s="22"/>
      <c r="T56" s="21"/>
      <c r="U56" s="21"/>
    </row>
    <row r="57" spans="1:21" s="4" customFormat="1" ht="21" customHeight="1" x14ac:dyDescent="0.2">
      <c r="A57" s="53" t="s">
        <v>123</v>
      </c>
      <c r="B57" s="62" t="s">
        <v>85</v>
      </c>
      <c r="C57" s="53">
        <v>2</v>
      </c>
      <c r="D57" s="53">
        <v>60</v>
      </c>
      <c r="E57" s="53">
        <v>15</v>
      </c>
      <c r="F57" s="53">
        <f>D57-E57-G57</f>
        <v>39</v>
      </c>
      <c r="G57" s="53">
        <v>6</v>
      </c>
      <c r="H57" s="55"/>
      <c r="I57" s="55"/>
      <c r="J57" s="55"/>
      <c r="K57" s="55"/>
      <c r="L57" s="55">
        <v>60</v>
      </c>
      <c r="M57" s="55"/>
      <c r="N57" s="32"/>
      <c r="O57" s="33" t="s">
        <v>114</v>
      </c>
      <c r="P57" s="47"/>
      <c r="Q57" s="29"/>
      <c r="R57" s="29"/>
      <c r="S57" s="22"/>
      <c r="T57" s="21"/>
    </row>
    <row r="58" spans="1:21" s="4" customFormat="1" ht="21" customHeight="1" x14ac:dyDescent="0.2">
      <c r="A58" s="53" t="s">
        <v>124</v>
      </c>
      <c r="B58" s="60" t="s">
        <v>78</v>
      </c>
      <c r="C58" s="53">
        <v>12</v>
      </c>
      <c r="D58" s="53">
        <v>480</v>
      </c>
      <c r="E58" s="53">
        <v>26</v>
      </c>
      <c r="F58" s="53">
        <v>450</v>
      </c>
      <c r="G58" s="53">
        <v>4</v>
      </c>
      <c r="H58" s="61"/>
      <c r="I58" s="61"/>
      <c r="J58" s="61"/>
      <c r="K58" s="61"/>
      <c r="L58" s="55">
        <v>480</v>
      </c>
      <c r="M58" s="55"/>
      <c r="N58" s="32"/>
      <c r="O58" s="33"/>
      <c r="P58" s="51"/>
      <c r="Q58" s="21"/>
      <c r="R58" s="21"/>
      <c r="S58" s="21"/>
      <c r="T58" s="21"/>
    </row>
    <row r="59" spans="1:21" s="4" customFormat="1" ht="21" customHeight="1" x14ac:dyDescent="0.2">
      <c r="A59" s="53" t="s">
        <v>127</v>
      </c>
      <c r="B59" s="60" t="s">
        <v>12</v>
      </c>
      <c r="C59" s="53">
        <v>12</v>
      </c>
      <c r="D59" s="53">
        <v>480</v>
      </c>
      <c r="E59" s="53">
        <v>26</v>
      </c>
      <c r="F59" s="53">
        <v>450</v>
      </c>
      <c r="G59" s="53">
        <v>4</v>
      </c>
      <c r="H59" s="55"/>
      <c r="I59" s="55"/>
      <c r="J59" s="55">
        <v>480</v>
      </c>
      <c r="K59" s="55"/>
      <c r="L59" s="55"/>
      <c r="M59" s="55"/>
      <c r="N59" s="32"/>
      <c r="O59" s="33"/>
      <c r="P59" s="46"/>
      <c r="Q59" s="21"/>
      <c r="R59" s="21"/>
      <c r="S59" s="21"/>
      <c r="T59" s="21"/>
    </row>
    <row r="60" spans="1:21" s="4" customFormat="1" ht="21" customHeight="1" x14ac:dyDescent="0.2">
      <c r="A60" s="74" t="s">
        <v>24</v>
      </c>
      <c r="B60" s="74"/>
      <c r="C60" s="56">
        <f>C17+C24</f>
        <v>113</v>
      </c>
      <c r="D60" s="56">
        <f>D17+D24</f>
        <v>3145</v>
      </c>
      <c r="E60" s="56">
        <f>E17+E24</f>
        <v>826</v>
      </c>
      <c r="F60" s="56">
        <f>F17+F24</f>
        <v>2140</v>
      </c>
      <c r="G60" s="56">
        <f>G17+G24</f>
        <v>179</v>
      </c>
      <c r="H60" s="56">
        <f t="shared" ref="H60:M60" si="4">H24+H17</f>
        <v>510</v>
      </c>
      <c r="I60" s="56">
        <f t="shared" si="4"/>
        <v>460</v>
      </c>
      <c r="J60" s="56">
        <f t="shared" si="4"/>
        <v>685</v>
      </c>
      <c r="K60" s="56">
        <f t="shared" si="4"/>
        <v>565</v>
      </c>
      <c r="L60" s="56">
        <f t="shared" si="4"/>
        <v>600</v>
      </c>
      <c r="M60" s="56">
        <f t="shared" si="4"/>
        <v>250</v>
      </c>
      <c r="N60" s="27">
        <f>SUM(N17:N59)</f>
        <v>0</v>
      </c>
      <c r="O60" s="46"/>
      <c r="P60" s="46"/>
      <c r="Q60" s="21"/>
      <c r="R60" s="21"/>
      <c r="S60" s="21"/>
      <c r="T60" s="21"/>
    </row>
    <row r="61" spans="1:21" s="4" customFormat="1" ht="16.5" customHeight="1" x14ac:dyDescent="0.2">
      <c r="A61" s="18"/>
      <c r="B61" s="19"/>
      <c r="C61" s="18"/>
      <c r="D61" s="18"/>
      <c r="E61" s="18"/>
      <c r="F61" s="18"/>
      <c r="G61" s="18"/>
      <c r="H61" s="34"/>
      <c r="I61" s="25"/>
      <c r="J61" s="34"/>
      <c r="K61" s="25"/>
      <c r="L61" s="34"/>
      <c r="M61" s="25"/>
      <c r="N61" s="25"/>
      <c r="O61" s="21"/>
      <c r="P61" s="21"/>
      <c r="Q61" s="21"/>
      <c r="R61" s="21"/>
      <c r="S61" s="21"/>
      <c r="T61" s="21"/>
    </row>
    <row r="62" spans="1:21" s="4" customFormat="1" ht="21" customHeight="1" x14ac:dyDescent="0.2">
      <c r="A62" s="18"/>
      <c r="B62" s="18"/>
      <c r="C62" s="18"/>
      <c r="D62" s="18"/>
      <c r="E62" s="70" t="s">
        <v>104</v>
      </c>
      <c r="F62" s="70"/>
      <c r="G62" s="70"/>
      <c r="H62" s="70"/>
      <c r="I62" s="70"/>
      <c r="J62" s="70"/>
      <c r="K62" s="70"/>
      <c r="L62" s="70"/>
      <c r="M62" s="70"/>
      <c r="N62" s="41"/>
      <c r="O62" s="21"/>
    </row>
    <row r="63" spans="1:21" s="4" customFormat="1" ht="23.1" customHeight="1" x14ac:dyDescent="0.25">
      <c r="A63" s="18"/>
      <c r="B63" s="8" t="s">
        <v>14</v>
      </c>
      <c r="C63" s="71" t="s">
        <v>60</v>
      </c>
      <c r="D63" s="71"/>
      <c r="E63" s="71"/>
      <c r="F63" s="71"/>
      <c r="G63" s="71"/>
      <c r="H63" s="35"/>
      <c r="I63" s="72" t="s">
        <v>15</v>
      </c>
      <c r="J63" s="72"/>
      <c r="K63" s="72"/>
      <c r="L63" s="72"/>
      <c r="M63" s="72"/>
      <c r="N63" s="42"/>
      <c r="O63" s="21"/>
    </row>
    <row r="64" spans="1:21" s="5" customFormat="1" ht="23.1" customHeight="1" x14ac:dyDescent="0.2">
      <c r="A64" s="18"/>
      <c r="B64" s="18"/>
      <c r="C64" s="18"/>
      <c r="D64" s="18"/>
      <c r="E64" s="18"/>
      <c r="F64" s="18"/>
      <c r="G64" s="18"/>
      <c r="H64" s="35"/>
      <c r="I64" s="35"/>
      <c r="J64" s="35"/>
      <c r="K64" s="35"/>
      <c r="L64" s="35"/>
      <c r="M64" s="35"/>
      <c r="N64" s="35"/>
      <c r="O64" s="20"/>
    </row>
    <row r="65" spans="1:14" s="4" customFormat="1" ht="20.45" customHeight="1" x14ac:dyDescent="0.2">
      <c r="A65" s="18"/>
      <c r="B65" s="18"/>
      <c r="C65" s="18"/>
      <c r="D65" s="18"/>
      <c r="E65" s="18"/>
      <c r="F65" s="18"/>
      <c r="G65" s="18"/>
      <c r="H65" s="35"/>
      <c r="J65" s="35"/>
      <c r="L65" s="35"/>
    </row>
    <row r="66" spans="1:14" s="4" customFormat="1" ht="21.75" customHeight="1" x14ac:dyDescent="0.2">
      <c r="A66" s="18"/>
      <c r="B66" s="6" t="s">
        <v>54</v>
      </c>
      <c r="C66" s="67" t="s">
        <v>105</v>
      </c>
      <c r="D66" s="67"/>
      <c r="E66" s="67"/>
      <c r="F66" s="67"/>
      <c r="G66" s="67"/>
      <c r="H66" s="36"/>
      <c r="I66" s="68" t="s">
        <v>62</v>
      </c>
      <c r="J66" s="68"/>
      <c r="K66" s="68"/>
      <c r="L66" s="68"/>
      <c r="M66" s="68"/>
      <c r="N66" s="43"/>
    </row>
    <row r="67" spans="1:14" s="4" customFormat="1" ht="21.75" customHeight="1" x14ac:dyDescent="0.2">
      <c r="A67" s="69"/>
      <c r="B67" s="69"/>
      <c r="C67" s="18"/>
      <c r="D67" s="18"/>
      <c r="E67" s="18"/>
      <c r="F67" s="18"/>
      <c r="G67" s="18"/>
      <c r="H67" s="37"/>
      <c r="I67" s="18"/>
      <c r="J67" s="37"/>
      <c r="K67" s="18"/>
      <c r="L67" s="37"/>
      <c r="M67" s="18"/>
    </row>
    <row r="68" spans="1:14" s="4" customFormat="1" ht="34.5" customHeight="1" x14ac:dyDescent="0.2">
      <c r="A68" s="18"/>
      <c r="B68" s="18"/>
      <c r="C68" s="18"/>
      <c r="D68" s="18"/>
      <c r="E68" s="18"/>
      <c r="F68" s="18"/>
      <c r="G68" s="18"/>
      <c r="H68" s="35"/>
      <c r="J68" s="35"/>
      <c r="L68" s="35"/>
    </row>
    <row r="69" spans="1:14" s="5" customFormat="1" ht="21.75" customHeight="1" x14ac:dyDescent="0.2">
      <c r="A69" s="18"/>
      <c r="B69" s="18"/>
      <c r="C69" s="18"/>
      <c r="D69" s="18"/>
      <c r="E69" s="70"/>
      <c r="F69" s="70"/>
      <c r="G69" s="70"/>
      <c r="H69" s="70"/>
      <c r="I69" s="70"/>
      <c r="J69" s="70"/>
      <c r="K69" s="70"/>
      <c r="L69" s="70"/>
      <c r="M69" s="70"/>
    </row>
    <row r="70" spans="1:14" x14ac:dyDescent="0.25">
      <c r="A70" s="18"/>
      <c r="B70" s="8"/>
      <c r="C70" s="71"/>
      <c r="D70" s="71"/>
      <c r="E70" s="71"/>
      <c r="F70" s="71"/>
      <c r="G70" s="71"/>
      <c r="H70" s="35"/>
      <c r="I70" s="72"/>
      <c r="J70" s="72"/>
      <c r="K70" s="72"/>
      <c r="L70" s="72"/>
      <c r="M70" s="72"/>
    </row>
    <row r="71" spans="1:14" x14ac:dyDescent="0.25">
      <c r="A71" s="18"/>
      <c r="B71" s="18"/>
      <c r="C71" s="18"/>
      <c r="D71" s="18"/>
      <c r="E71" s="18"/>
      <c r="F71" s="18"/>
      <c r="G71" s="18"/>
      <c r="H71" s="35"/>
      <c r="I71" s="4"/>
      <c r="J71" s="35"/>
      <c r="K71" s="4"/>
      <c r="L71" s="35"/>
      <c r="M71" s="4"/>
    </row>
    <row r="72" spans="1:14" ht="36.75" hidden="1" customHeight="1" x14ac:dyDescent="0.25">
      <c r="A72" s="18"/>
      <c r="B72" s="18"/>
      <c r="C72" s="18"/>
      <c r="D72" s="18"/>
      <c r="E72" s="18"/>
      <c r="F72" s="18"/>
      <c r="G72" s="18"/>
      <c r="H72" s="35"/>
      <c r="I72" s="4"/>
      <c r="J72" s="35"/>
      <c r="K72" s="4"/>
      <c r="L72" s="35"/>
      <c r="M72" s="4"/>
    </row>
    <row r="73" spans="1:14" s="9" customFormat="1" hidden="1" x14ac:dyDescent="0.25">
      <c r="A73" s="18"/>
      <c r="B73" s="6"/>
      <c r="C73" s="67"/>
      <c r="D73" s="67"/>
      <c r="E73" s="67"/>
      <c r="F73" s="67"/>
      <c r="G73" s="67"/>
      <c r="H73" s="36"/>
      <c r="I73" s="68"/>
      <c r="J73" s="68"/>
      <c r="K73" s="68"/>
      <c r="L73" s="68"/>
      <c r="M73" s="68"/>
    </row>
    <row r="74" spans="1:14" hidden="1" x14ac:dyDescent="0.25">
      <c r="E74" s="7"/>
      <c r="F74" s="7"/>
      <c r="G74" s="7"/>
    </row>
    <row r="75" spans="1:14" hidden="1" x14ac:dyDescent="0.25"/>
    <row r="76" spans="1:14" hidden="1" x14ac:dyDescent="0.25">
      <c r="A76" s="2" t="s">
        <v>47</v>
      </c>
      <c r="B76" s="8"/>
      <c r="C76" s="8"/>
    </row>
    <row r="77" spans="1:14" hidden="1" x14ac:dyDescent="0.25">
      <c r="A77" s="9" t="s">
        <v>48</v>
      </c>
      <c r="B77" s="10"/>
      <c r="C77" s="10"/>
      <c r="D77" s="9"/>
      <c r="E77" s="9"/>
      <c r="F77" s="9"/>
      <c r="G77" s="9"/>
      <c r="H77" s="38"/>
      <c r="I77" s="9"/>
      <c r="J77" s="38"/>
      <c r="K77" s="9"/>
      <c r="L77" s="38"/>
      <c r="M77" s="9"/>
    </row>
    <row r="78" spans="1:14" x14ac:dyDescent="0.25">
      <c r="B78" s="2"/>
      <c r="C78" s="2"/>
    </row>
    <row r="79" spans="1:14" x14ac:dyDescent="0.25">
      <c r="B79" s="2"/>
      <c r="C79" s="2"/>
    </row>
    <row r="80" spans="1:14" x14ac:dyDescent="0.25">
      <c r="B80" s="2"/>
      <c r="C80" s="2"/>
    </row>
    <row r="81" spans="2:3" x14ac:dyDescent="0.25">
      <c r="B81" s="2"/>
      <c r="C81" s="2"/>
    </row>
  </sheetData>
  <mergeCells count="30">
    <mergeCell ref="C14:C16"/>
    <mergeCell ref="D14:G14"/>
    <mergeCell ref="H14:M15"/>
    <mergeCell ref="D15:D16"/>
    <mergeCell ref="A1:M1"/>
    <mergeCell ref="A2:M2"/>
    <mergeCell ref="A4:M4"/>
    <mergeCell ref="A5:M5"/>
    <mergeCell ref="A6:M6"/>
    <mergeCell ref="C7:M7"/>
    <mergeCell ref="A60:B60"/>
    <mergeCell ref="E62:M62"/>
    <mergeCell ref="C63:G63"/>
    <mergeCell ref="I63:M63"/>
    <mergeCell ref="C8:M8"/>
    <mergeCell ref="C9:M9"/>
    <mergeCell ref="C11:M11"/>
    <mergeCell ref="C12:M12"/>
    <mergeCell ref="A14:A16"/>
    <mergeCell ref="B14:B16"/>
    <mergeCell ref="N14:N16"/>
    <mergeCell ref="C73:G73"/>
    <mergeCell ref="I73:M73"/>
    <mergeCell ref="C66:G66"/>
    <mergeCell ref="I66:M66"/>
    <mergeCell ref="A67:B67"/>
    <mergeCell ref="E69:M69"/>
    <mergeCell ref="C70:G70"/>
    <mergeCell ref="I70:M70"/>
    <mergeCell ref="E15:G15"/>
  </mergeCells>
  <pageMargins left="0.32" right="0.45" top="0.39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BTCơ khí K19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HH</cp:lastModifiedBy>
  <cp:lastPrinted>2025-07-04T02:46:22Z</cp:lastPrinted>
  <dcterms:created xsi:type="dcterms:W3CDTF">2017-04-05T01:18:14Z</dcterms:created>
  <dcterms:modified xsi:type="dcterms:W3CDTF">2026-06-09T07:02:46Z</dcterms:modified>
</cp:coreProperties>
</file>